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<sst xmlns="http://schemas.openxmlformats.org/spreadsheetml/2006/main" count="122" uniqueCount="100">
  <si>
    <t>【借款报销单】</t>
  </si>
  <si>
    <t>团号：HMJB-231023-SKS480</t>
  </si>
  <si>
    <t>会议日期：10.26-10.29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</si>
  <si>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</si>
  <si>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</si>
  <si>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</si>
  <si>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</si>
  <si>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</si>
  <si>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</si>
  <si>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</si>
  <si>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</si>
  <si>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</si>
  <si>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</si>
  <si>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</si>
  <si>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</si>
  <si>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</si>
  <si>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当地接送商务车</t>
  </si>
  <si>
    <t>可用项目：租车费、大交通、过路费、过桥费。
加油费（仅试驾活动可用，且只可使用活动当时当地的加油票）</t>
  </si>
  <si>
    <t>高铁报销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</si>
  <si>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</si>
  <si>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</si>
  <si>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</si>
  <si>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</si>
  <si>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</si>
  <si>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28日景点门票、摆渡车</t>
  </si>
  <si>
    <t>需有客户邮件确认，并抄送合规部。</t>
  </si>
  <si>
    <t>特产</t>
  </si>
  <si>
    <t>茶歇</t>
  </si>
  <si>
    <t>邮寄</t>
  </si>
  <si>
    <t>客户使用费用合计</t>
  </si>
  <si>
    <t>活动餐费</t>
  </si>
  <si>
    <t>26日晚餐</t>
  </si>
  <si>
    <t>需提供刷卡联、菜单（小票）</t>
  </si>
  <si>
    <t>27日午餐</t>
  </si>
  <si>
    <t>27日晚餐</t>
  </si>
  <si>
    <t>28日晚餐</t>
  </si>
  <si>
    <t>28日午餐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</si>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</sst>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63"/>
  <sheetViews>
    <sheetView tabSelected="1" topLeftCell="A53" workbookViewId="0">
      <selection activeCell="J6" sqref="J6:K7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0">
      <c r="C2" s="2" t="s">
        <v>0</v>
      </c>
      <c r="D2" s="2"/>
      <c r="E2" s="2"/>
      <c r="F2" s="2"/>
      <c r="G2" s="2"/>
      <c r="H2" s="2"/>
      <c r="I2" s="87"/>
      <c r="J2" s="87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4000</v>
      </c>
      <c r="D8" s="62">
        <v>1</v>
      </c>
      <c r="E8" s="64">
        <f>C8*D8</f>
        <v>4000</v>
      </c>
      <c r="F8" s="65"/>
      <c r="G8" s="65">
        <v>0</v>
      </c>
      <c r="H8" s="65">
        <f>F8+G8</f>
        <v>0</v>
      </c>
      <c r="I8" s="88" t="s">
        <v>16</v>
      </c>
      <c r="J8" s="89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>F9+G9</f>
        <v>0</v>
      </c>
      <c r="I9" s="88" t="s">
        <v>18</v>
      </c>
      <c r="J9" s="90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8"/>
      <c r="J10" s="90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8"/>
      <c r="J11" s="90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8"/>
      <c r="J12" s="90"/>
    </row>
    <row r="13" s="51" customFormat="1" customHeight="1" spans="1:10">
      <c r="A13" s="66"/>
      <c r="B13" s="67" t="s">
        <v>19</v>
      </c>
      <c r="C13" s="68">
        <f>SUM(C8)</f>
        <v>4000</v>
      </c>
      <c r="D13" s="68">
        <f>SUM(D8)</f>
        <v>1</v>
      </c>
      <c r="E13" s="68">
        <f>SUM(E8)</f>
        <v>4000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91"/>
      <c r="J13" s="92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8"/>
      <c r="J14" s="89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8"/>
      <c r="J15" s="90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2">
        <v>3</v>
      </c>
      <c r="B17" s="63" t="s">
        <v>23</v>
      </c>
      <c r="C17" s="64">
        <v>15000</v>
      </c>
      <c r="D17" s="62">
        <v>1</v>
      </c>
      <c r="E17" s="64">
        <v>10000</v>
      </c>
      <c r="F17" s="65">
        <v>0</v>
      </c>
      <c r="G17" s="65">
        <v>0</v>
      </c>
      <c r="H17" s="65">
        <f t="shared" ref="H17:H24" si="2">F17+G17</f>
        <v>0</v>
      </c>
      <c r="I17" s="88" t="s">
        <v>24</v>
      </c>
      <c r="J17" s="93" t="s">
        <v>25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2"/>
        <v>0</v>
      </c>
      <c r="I18" s="88" t="s">
        <v>26</v>
      </c>
      <c r="J18" s="94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88" t="s">
        <v>27</v>
      </c>
      <c r="J19" s="94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8" t="s">
        <v>28</v>
      </c>
      <c r="J20" s="94"/>
    </row>
    <row r="21" s="51" customFormat="1" customHeight="1" spans="1:10">
      <c r="A21" s="66"/>
      <c r="B21" s="67" t="s">
        <v>29</v>
      </c>
      <c r="C21" s="68">
        <f>SUM(C17)</f>
        <v>15000</v>
      </c>
      <c r="D21" s="68">
        <f t="shared" ref="D21:E21" si="3">SUM(D17)</f>
        <v>1</v>
      </c>
      <c r="E21" s="68">
        <f t="shared" si="3"/>
        <v>10000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Format="1" customHeight="1" spans="1:10">
      <c r="A22" s="70">
        <v>4</v>
      </c>
      <c r="B22" s="71" t="s">
        <v>30</v>
      </c>
      <c r="C22" s="72">
        <v>30000</v>
      </c>
      <c r="D22" s="70">
        <v>1</v>
      </c>
      <c r="E22" s="72">
        <v>25000</v>
      </c>
      <c r="F22" s="65">
        <v>0</v>
      </c>
      <c r="G22" s="65">
        <v>0</v>
      </c>
      <c r="H22" s="65">
        <f t="shared" si="2"/>
        <v>0</v>
      </c>
      <c r="I22" s="88" t="s">
        <v>31</v>
      </c>
      <c r="J22" s="93" t="s">
        <v>32</v>
      </c>
    </row>
    <row r="23" customFormat="1" customHeight="1" spans="1:10">
      <c r="A23" s="76"/>
      <c r="B23" s="77"/>
      <c r="C23" s="78"/>
      <c r="D23" s="76"/>
      <c r="E23" s="78"/>
      <c r="F23" s="65">
        <v>0</v>
      </c>
      <c r="G23" s="65">
        <v>0</v>
      </c>
      <c r="H23" s="65">
        <f t="shared" si="2"/>
        <v>0</v>
      </c>
      <c r="I23" s="88" t="s">
        <v>33</v>
      </c>
      <c r="J23" s="94"/>
    </row>
    <row r="24" customFormat="1" customHeight="1" spans="1:10">
      <c r="A24" s="76"/>
      <c r="B24" s="77"/>
      <c r="C24" s="78"/>
      <c r="D24" s="76"/>
      <c r="E24" s="78"/>
      <c r="F24" s="65">
        <v>0</v>
      </c>
      <c r="G24" s="65">
        <v>0</v>
      </c>
      <c r="H24" s="65">
        <f t="shared" si="2"/>
        <v>0</v>
      </c>
      <c r="I24" s="88" t="s">
        <v>34</v>
      </c>
      <c r="J24" s="94"/>
    </row>
    <row r="25" customHeight="1" spans="1:10">
      <c r="A25" s="76"/>
      <c r="B25" s="77"/>
      <c r="C25" s="78"/>
      <c r="D25" s="76"/>
      <c r="E25" s="78"/>
      <c r="F25" s="65">
        <v>0</v>
      </c>
      <c r="G25" s="65">
        <v>0</v>
      </c>
      <c r="H25" s="65">
        <f t="shared" ref="H25:H46" si="5">F25+G25</f>
        <v>0</v>
      </c>
      <c r="I25" s="88" t="s">
        <v>35</v>
      </c>
      <c r="J25" s="94"/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si="5"/>
        <v>0</v>
      </c>
      <c r="I26" s="88" t="s">
        <v>36</v>
      </c>
      <c r="J26" s="94"/>
    </row>
    <row r="27" s="51" customFormat="1" customHeight="1" spans="1:10">
      <c r="A27" s="66"/>
      <c r="B27" s="67" t="s">
        <v>37</v>
      </c>
      <c r="C27" s="68">
        <f>SUM(C22)</f>
        <v>30000</v>
      </c>
      <c r="D27" s="68">
        <f t="shared" ref="D27:E27" si="6">SUM(D25)</f>
        <v>0</v>
      </c>
      <c r="E27" s="68">
        <f>SUM(E22)</f>
        <v>25000</v>
      </c>
      <c r="F27" s="69">
        <f>SUM(F25:F26)</f>
        <v>0</v>
      </c>
      <c r="G27" s="69">
        <f t="shared" ref="G27:H27" si="7">SUM(G25:G26)</f>
        <v>0</v>
      </c>
      <c r="H27" s="69">
        <f t="shared" si="7"/>
        <v>0</v>
      </c>
      <c r="I27" s="91"/>
      <c r="J27" s="95"/>
    </row>
    <row r="28" customHeight="1" spans="1:10">
      <c r="A28" s="70">
        <v>5</v>
      </c>
      <c r="B28" s="71" t="s">
        <v>38</v>
      </c>
      <c r="C28" s="72">
        <v>0</v>
      </c>
      <c r="D28" s="70">
        <v>1</v>
      </c>
      <c r="E28" s="72">
        <f>C28*D28</f>
        <v>0</v>
      </c>
      <c r="F28" s="65">
        <v>0</v>
      </c>
      <c r="G28" s="65">
        <v>0</v>
      </c>
      <c r="H28" s="65">
        <f t="shared" si="5"/>
        <v>0</v>
      </c>
      <c r="I28" s="96"/>
      <c r="J28" s="89" t="s">
        <v>39</v>
      </c>
    </row>
    <row r="29" customHeight="1" spans="1:10">
      <c r="A29" s="73"/>
      <c r="B29" s="74"/>
      <c r="C29" s="75"/>
      <c r="D29" s="73"/>
      <c r="E29" s="75"/>
      <c r="F29" s="65">
        <v>0</v>
      </c>
      <c r="G29" s="65">
        <v>0</v>
      </c>
      <c r="H29" s="65">
        <f t="shared" ref="H29" si="8">F29+G29</f>
        <v>0</v>
      </c>
      <c r="I29" s="88"/>
      <c r="J29" s="90"/>
    </row>
    <row r="30" s="51" customFormat="1" customHeight="1" spans="1:10">
      <c r="A30" s="66"/>
      <c r="B30" s="67" t="s">
        <v>40</v>
      </c>
      <c r="C30" s="68">
        <f>SUM(C28)</f>
        <v>0</v>
      </c>
      <c r="D30" s="68">
        <f t="shared" ref="D30:E30" si="9">SUM(D28)</f>
        <v>1</v>
      </c>
      <c r="E30" s="68">
        <f t="shared" si="9"/>
        <v>0</v>
      </c>
      <c r="F30" s="69">
        <f>SUM(F28:F29)</f>
        <v>0</v>
      </c>
      <c r="G30" s="69">
        <f>SUM(G28:G29)</f>
        <v>0</v>
      </c>
      <c r="H30" s="69">
        <f t="shared" ref="H30" si="10">SUM(H28:H29)</f>
        <v>0</v>
      </c>
      <c r="I30" s="91"/>
      <c r="J30" s="92"/>
    </row>
    <row r="31" customHeight="1" spans="1:10">
      <c r="A31" s="62">
        <v>6</v>
      </c>
      <c r="B31" s="63" t="s">
        <v>41</v>
      </c>
      <c r="C31" s="64">
        <v>1000</v>
      </c>
      <c r="D31" s="62">
        <v>1</v>
      </c>
      <c r="E31" s="64">
        <f>C31*D31</f>
        <v>1000</v>
      </c>
      <c r="F31" s="65">
        <v>0</v>
      </c>
      <c r="G31" s="65">
        <v>0</v>
      </c>
      <c r="H31" s="65">
        <f t="shared" si="5"/>
        <v>0</v>
      </c>
      <c r="I31" s="88"/>
      <c r="J31" s="89" t="s">
        <v>42</v>
      </c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5"/>
        <v>0</v>
      </c>
      <c r="I32" s="88"/>
      <c r="J32" s="94"/>
    </row>
    <row r="33" customHeight="1" spans="1:10">
      <c r="A33" s="62"/>
      <c r="B33" s="63"/>
      <c r="C33" s="64"/>
      <c r="D33" s="62"/>
      <c r="E33" s="64"/>
      <c r="F33" s="65">
        <v>0</v>
      </c>
      <c r="G33" s="65">
        <v>0</v>
      </c>
      <c r="H33" s="65">
        <f t="shared" si="5"/>
        <v>0</v>
      </c>
      <c r="I33" s="88"/>
      <c r="J33" s="94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5"/>
        <v>0</v>
      </c>
      <c r="I34" s="88"/>
      <c r="J34" s="94"/>
    </row>
    <row r="35" s="51" customFormat="1" customHeight="1" spans="1:10">
      <c r="A35" s="66"/>
      <c r="B35" s="67" t="s">
        <v>43</v>
      </c>
      <c r="C35" s="68">
        <f>SUM(C31)</f>
        <v>1000</v>
      </c>
      <c r="D35" s="68">
        <f t="shared" ref="D35:E35" si="11">SUM(D31)</f>
        <v>1</v>
      </c>
      <c r="E35" s="68">
        <f t="shared" si="11"/>
        <v>1000</v>
      </c>
      <c r="F35" s="69">
        <f>SUM(F31:F34)</f>
        <v>0</v>
      </c>
      <c r="G35" s="69">
        <f t="shared" ref="G35:H35" si="12">SUM(G31:G34)</f>
        <v>0</v>
      </c>
      <c r="H35" s="69">
        <f t="shared" si="12"/>
        <v>0</v>
      </c>
      <c r="I35" s="91"/>
      <c r="J35" s="95"/>
    </row>
    <row r="36" customHeight="1" spans="1:10">
      <c r="A36" s="62">
        <v>7</v>
      </c>
      <c r="B36" s="63" t="s">
        <v>44</v>
      </c>
      <c r="C36" s="64">
        <v>0</v>
      </c>
      <c r="D36" s="62">
        <v>1</v>
      </c>
      <c r="E36" s="64">
        <f>C36*D36</f>
        <v>0</v>
      </c>
      <c r="F36" s="65">
        <v>0</v>
      </c>
      <c r="G36" s="65">
        <v>0</v>
      </c>
      <c r="H36" s="65">
        <f t="shared" si="5"/>
        <v>0</v>
      </c>
      <c r="I36" s="88"/>
      <c r="J36" s="97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5"/>
        <v>0</v>
      </c>
      <c r="I37" s="88"/>
      <c r="J37" s="98"/>
    </row>
    <row r="38" customHeight="1" spans="1:10">
      <c r="A38" s="62"/>
      <c r="B38" s="63"/>
      <c r="C38" s="64"/>
      <c r="D38" s="62"/>
      <c r="E38" s="64"/>
      <c r="F38" s="65">
        <v>0</v>
      </c>
      <c r="G38" s="65">
        <v>0</v>
      </c>
      <c r="H38" s="65">
        <f t="shared" si="5"/>
        <v>0</v>
      </c>
      <c r="I38" s="88"/>
      <c r="J38" s="98"/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5"/>
        <v>0</v>
      </c>
      <c r="I39" s="88"/>
      <c r="J39" s="98"/>
    </row>
    <row r="40" s="51" customFormat="1" customHeight="1" spans="1:10">
      <c r="A40" s="66"/>
      <c r="B40" s="67" t="s">
        <v>45</v>
      </c>
      <c r="C40" s="68">
        <f>SUM(C36)</f>
        <v>0</v>
      </c>
      <c r="D40" s="68">
        <f t="shared" ref="D40:E40" si="13">SUM(D36)</f>
        <v>1</v>
      </c>
      <c r="E40" s="68">
        <f t="shared" si="13"/>
        <v>0</v>
      </c>
      <c r="F40" s="69">
        <f>SUM(F36:F39)</f>
        <v>0</v>
      </c>
      <c r="G40" s="69">
        <f t="shared" ref="G40:H40" si="14">SUM(G36:G39)</f>
        <v>0</v>
      </c>
      <c r="H40" s="69">
        <f t="shared" si="14"/>
        <v>0</v>
      </c>
      <c r="I40" s="91"/>
      <c r="J40" s="99"/>
    </row>
    <row r="41" customHeight="1" spans="1:10">
      <c r="A41" s="62">
        <v>8</v>
      </c>
      <c r="B41" s="63" t="s">
        <v>46</v>
      </c>
      <c r="C41" s="64">
        <v>0</v>
      </c>
      <c r="D41" s="62">
        <v>1</v>
      </c>
      <c r="E41" s="64">
        <f>C41*D41</f>
        <v>0</v>
      </c>
      <c r="F41" s="65">
        <v>0</v>
      </c>
      <c r="G41" s="65">
        <v>0</v>
      </c>
      <c r="H41" s="65">
        <f t="shared" si="5"/>
        <v>0</v>
      </c>
      <c r="I41" s="88"/>
      <c r="J41" s="93" t="s">
        <v>47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5"/>
        <v>0</v>
      </c>
      <c r="I42" s="88"/>
      <c r="J42" s="94"/>
    </row>
    <row r="43" s="51" customFormat="1" customHeight="1" spans="1:10">
      <c r="A43" s="66"/>
      <c r="B43" s="67" t="s">
        <v>48</v>
      </c>
      <c r="C43" s="68">
        <f>SUM(C41)</f>
        <v>0</v>
      </c>
      <c r="D43" s="68">
        <f t="shared" ref="D43:E43" si="15">SUM(D41)</f>
        <v>1</v>
      </c>
      <c r="E43" s="68">
        <f t="shared" si="15"/>
        <v>0</v>
      </c>
      <c r="F43" s="69">
        <f>SUM(F41:F42)</f>
        <v>0</v>
      </c>
      <c r="G43" s="69">
        <f t="shared" ref="G43:H43" si="16">SUM(G41:G42)</f>
        <v>0</v>
      </c>
      <c r="H43" s="69">
        <f t="shared" si="16"/>
        <v>0</v>
      </c>
      <c r="I43" s="91"/>
      <c r="J43" s="95"/>
    </row>
    <row r="44" customHeight="1" spans="1:10">
      <c r="A44" s="62">
        <v>9</v>
      </c>
      <c r="B44" s="63" t="s">
        <v>49</v>
      </c>
      <c r="C44" s="64">
        <v>0</v>
      </c>
      <c r="D44" s="62">
        <v>1</v>
      </c>
      <c r="E44" s="64">
        <f>C44*D44</f>
        <v>0</v>
      </c>
      <c r="F44" s="65">
        <v>0</v>
      </c>
      <c r="G44" s="65">
        <v>0</v>
      </c>
      <c r="H44" s="65">
        <f t="shared" si="5"/>
        <v>0</v>
      </c>
      <c r="I44" s="88"/>
      <c r="J44" s="89" t="s">
        <v>50</v>
      </c>
    </row>
    <row r="45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 t="shared" si="5"/>
        <v>0</v>
      </c>
      <c r="I45" s="88"/>
      <c r="J45" s="90"/>
    </row>
    <row r="46" customHeight="1" spans="1:10">
      <c r="A46" s="62"/>
      <c r="B46" s="63"/>
      <c r="C46" s="64"/>
      <c r="D46" s="62"/>
      <c r="E46" s="64"/>
      <c r="F46" s="65">
        <v>0</v>
      </c>
      <c r="G46" s="65">
        <v>0</v>
      </c>
      <c r="H46" s="65">
        <f t="shared" si="5"/>
        <v>0</v>
      </c>
      <c r="I46" s="88"/>
      <c r="J46" s="90"/>
    </row>
    <row r="47" s="51" customFormat="1" customHeight="1" spans="1:10">
      <c r="A47" s="66"/>
      <c r="B47" s="67" t="s">
        <v>51</v>
      </c>
      <c r="C47" s="68">
        <f>SUM(C44)</f>
        <v>0</v>
      </c>
      <c r="D47" s="68">
        <f t="shared" ref="D47:E47" si="17">SUM(D44)</f>
        <v>1</v>
      </c>
      <c r="E47" s="68">
        <f t="shared" si="17"/>
        <v>0</v>
      </c>
      <c r="F47" s="69">
        <f>SUM(F44:F46)</f>
        <v>0</v>
      </c>
      <c r="G47" s="69">
        <f t="shared" ref="G47:H47" si="18">SUM(G44:G46)</f>
        <v>0</v>
      </c>
      <c r="H47" s="69">
        <f t="shared" si="18"/>
        <v>0</v>
      </c>
      <c r="I47" s="91"/>
      <c r="J47" s="92"/>
    </row>
    <row r="48" ht="14" spans="1:10">
      <c r="A48" s="70">
        <v>10</v>
      </c>
      <c r="B48" s="63" t="s">
        <v>52</v>
      </c>
      <c r="C48" s="64">
        <v>0</v>
      </c>
      <c r="D48" s="62">
        <v>1</v>
      </c>
      <c r="E48" s="64">
        <f>C48*D48</f>
        <v>0</v>
      </c>
      <c r="F48" s="65">
        <v>0</v>
      </c>
      <c r="G48" s="65">
        <v>0</v>
      </c>
      <c r="H48" s="65">
        <f>F48+G48</f>
        <v>0</v>
      </c>
      <c r="I48" s="100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ref="H49:H54" si="19">F49+G49</f>
        <v>0</v>
      </c>
      <c r="I49" s="88"/>
      <c r="J49" s="98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8"/>
      <c r="J50" s="98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8"/>
      <c r="J51" s="98"/>
    </row>
    <row r="52" customHeight="1" spans="1:10">
      <c r="A52" s="76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8"/>
      <c r="J52" s="98"/>
    </row>
    <row r="53" customHeight="1" spans="1:10">
      <c r="A53" s="76"/>
      <c r="B53" s="63"/>
      <c r="C53" s="64"/>
      <c r="D53" s="62"/>
      <c r="E53" s="64"/>
      <c r="F53" s="65">
        <v>0</v>
      </c>
      <c r="G53" s="65">
        <v>0</v>
      </c>
      <c r="H53" s="65">
        <f t="shared" si="19"/>
        <v>0</v>
      </c>
      <c r="I53" s="88"/>
      <c r="J53" s="98"/>
    </row>
    <row r="54" customHeight="1" spans="1:10">
      <c r="A54" s="73"/>
      <c r="B54" s="63"/>
      <c r="C54" s="64"/>
      <c r="D54" s="62"/>
      <c r="E54" s="64"/>
      <c r="F54" s="65">
        <v>0</v>
      </c>
      <c r="G54" s="65">
        <v>0</v>
      </c>
      <c r="H54" s="65">
        <f t="shared" si="19"/>
        <v>0</v>
      </c>
      <c r="I54" s="88"/>
      <c r="J54" s="98"/>
    </row>
    <row r="55" s="51" customFormat="1" customHeight="1" spans="1:10">
      <c r="A55" s="66"/>
      <c r="B55" s="67" t="s">
        <v>53</v>
      </c>
      <c r="C55" s="68">
        <f>SUM(C48)</f>
        <v>0</v>
      </c>
      <c r="D55" s="68">
        <f t="shared" ref="D55:E55" si="20">SUM(D48)</f>
        <v>1</v>
      </c>
      <c r="E55" s="68">
        <f t="shared" si="20"/>
        <v>0</v>
      </c>
      <c r="F55" s="69">
        <f>SUM(F48:F54)</f>
        <v>0</v>
      </c>
      <c r="G55" s="69">
        <f t="shared" ref="G55:H55" si="21">SUM(G48:G54)</f>
        <v>0</v>
      </c>
      <c r="H55" s="69">
        <f t="shared" si="21"/>
        <v>0</v>
      </c>
      <c r="I55" s="91"/>
      <c r="J55" s="99"/>
    </row>
    <row r="56" customHeight="1" spans="1:10">
      <c r="A56" s="66"/>
      <c r="B56" s="67" t="s">
        <v>54</v>
      </c>
      <c r="C56" s="68">
        <f>SUM(C55,C47,C43,C40,C35,C30,C27,C21,C16,C13)</f>
        <v>50000</v>
      </c>
      <c r="D56" s="68">
        <f t="shared" ref="D56:H56" si="22">SUM(D55,D47,D43,D40,D35,D30,D27,D21,D16,D13)</f>
        <v>9</v>
      </c>
      <c r="E56" s="68">
        <f t="shared" si="22"/>
        <v>40000</v>
      </c>
      <c r="F56" s="69">
        <f t="shared" si="22"/>
        <v>0</v>
      </c>
      <c r="G56" s="69">
        <f t="shared" si="22"/>
        <v>0</v>
      </c>
      <c r="H56" s="69">
        <f t="shared" si="22"/>
        <v>0</v>
      </c>
      <c r="I56" s="91"/>
      <c r="J56" s="101"/>
    </row>
    <row r="60" customHeight="1" spans="1:9">
      <c r="A60" s="79" t="s">
        <v>55</v>
      </c>
      <c r="B60" s="80"/>
      <c r="C60" s="81" t="s">
        <v>56</v>
      </c>
      <c r="D60" s="81"/>
      <c r="E60" s="81" t="s">
        <v>57</v>
      </c>
      <c r="F60" s="81"/>
      <c r="G60" s="81" t="s">
        <v>58</v>
      </c>
      <c r="H60" s="81"/>
      <c r="I60" s="102" t="s">
        <v>59</v>
      </c>
    </row>
    <row r="61" customHeight="1" spans="1:9">
      <c r="A61" s="82">
        <f>E56</f>
        <v>40000</v>
      </c>
      <c r="B61" s="83"/>
      <c r="C61" s="83">
        <f>H56</f>
        <v>0</v>
      </c>
      <c r="D61" s="83"/>
      <c r="E61" s="83">
        <f>F56</f>
        <v>0</v>
      </c>
      <c r="F61" s="83"/>
      <c r="G61" s="83">
        <f>G56</f>
        <v>0</v>
      </c>
      <c r="H61" s="83"/>
      <c r="I61" s="103">
        <f>A61-C61</f>
        <v>40000</v>
      </c>
    </row>
    <row r="63" customHeight="1" spans="1:9">
      <c r="A63" s="84" t="s">
        <v>60</v>
      </c>
      <c r="B63" s="85"/>
      <c r="C63" s="86" t="s">
        <v>61</v>
      </c>
      <c r="D63" s="84"/>
      <c r="E63" s="84" t="s">
        <v>62</v>
      </c>
      <c r="F63" s="84"/>
      <c r="G63" s="84" t="s">
        <v>63</v>
      </c>
      <c r="H63" s="84"/>
      <c r="I63" s="85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65</v>
      </c>
      <c r="E5" s="6"/>
      <c r="F5" s="7" t="s">
        <v>66</v>
      </c>
      <c r="G5" s="7"/>
      <c r="H5" s="6" t="s">
        <v>67</v>
      </c>
      <c r="I5" s="5"/>
      <c r="J5" s="7" t="s">
        <v>68</v>
      </c>
      <c r="K5" s="36"/>
    </row>
    <row r="6" ht="20.1" customHeight="1" spans="2:11">
      <c r="B6" s="8"/>
      <c r="C6" s="9"/>
      <c r="D6" s="10" t="s">
        <v>69</v>
      </c>
      <c r="E6" s="10"/>
      <c r="F6" s="11" t="s">
        <v>70</v>
      </c>
      <c r="G6" s="11"/>
      <c r="H6" s="10" t="s">
        <v>71</v>
      </c>
      <c r="I6" s="9"/>
      <c r="J6" s="11" t="s">
        <v>72</v>
      </c>
      <c r="K6" s="37"/>
    </row>
    <row r="7" ht="20.1" customHeight="1" spans="2:11">
      <c r="B7" s="8"/>
      <c r="C7" s="9"/>
      <c r="D7" s="10" t="s">
        <v>73</v>
      </c>
      <c r="E7" s="10"/>
      <c r="F7" s="12">
        <v>43704</v>
      </c>
      <c r="G7" s="11"/>
      <c r="H7" s="10" t="s">
        <v>74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75</v>
      </c>
      <c r="I8" s="39"/>
      <c r="J8" s="16" t="s">
        <v>76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77</v>
      </c>
      <c r="E10" s="20" t="s">
        <v>78</v>
      </c>
      <c r="F10" s="21"/>
      <c r="G10" s="22" t="s">
        <v>79</v>
      </c>
      <c r="H10" s="21" t="s">
        <v>80</v>
      </c>
      <c r="I10" s="20" t="s">
        <v>81</v>
      </c>
      <c r="J10" s="21"/>
      <c r="K10" s="22" t="s">
        <v>82</v>
      </c>
    </row>
    <row r="11" ht="20.1" customHeight="1" spans="2:11">
      <c r="B11" s="23">
        <v>1</v>
      </c>
      <c r="C11" s="24"/>
      <c r="D11" s="25" t="s">
        <v>83</v>
      </c>
      <c r="E11" s="23" t="s">
        <v>84</v>
      </c>
      <c r="F11" s="24"/>
      <c r="G11" s="26">
        <v>0</v>
      </c>
      <c r="H11" s="26"/>
      <c r="I11" s="41"/>
      <c r="J11" s="42"/>
      <c r="K11" s="43" t="s">
        <v>85</v>
      </c>
    </row>
    <row r="12" ht="23" customHeight="1" spans="2:11">
      <c r="B12" s="23">
        <v>2</v>
      </c>
      <c r="C12" s="24"/>
      <c r="D12" s="27"/>
      <c r="E12" s="28" t="s">
        <v>86</v>
      </c>
      <c r="F12" s="28"/>
      <c r="G12" s="26">
        <v>0</v>
      </c>
      <c r="H12" s="26"/>
      <c r="I12" s="41"/>
      <c r="J12" s="42"/>
      <c r="K12" s="43" t="s">
        <v>85</v>
      </c>
    </row>
    <row r="13" ht="20.1" customHeight="1" spans="2:11">
      <c r="B13" s="23">
        <v>3</v>
      </c>
      <c r="C13" s="24"/>
      <c r="D13" s="27"/>
      <c r="E13" s="23" t="s">
        <v>87</v>
      </c>
      <c r="F13" s="24"/>
      <c r="G13" s="26">
        <v>0</v>
      </c>
      <c r="H13" s="26"/>
      <c r="I13" s="41"/>
      <c r="J13" s="42"/>
      <c r="K13" s="43" t="s">
        <v>85</v>
      </c>
    </row>
    <row r="14" ht="20.1" customHeight="1" spans="2:11">
      <c r="B14" s="23">
        <v>4</v>
      </c>
      <c r="C14" s="24"/>
      <c r="D14" s="27"/>
      <c r="E14" s="23" t="s">
        <v>88</v>
      </c>
      <c r="F14" s="24"/>
      <c r="G14" s="26">
        <v>0</v>
      </c>
      <c r="H14" s="26"/>
      <c r="I14" s="41"/>
      <c r="J14" s="42"/>
      <c r="K14" s="43" t="s">
        <v>89</v>
      </c>
    </row>
    <row r="15" ht="20.1" customHeight="1" spans="2:11">
      <c r="B15" s="23">
        <v>5</v>
      </c>
      <c r="C15" s="24"/>
      <c r="D15" s="25" t="s">
        <v>52</v>
      </c>
      <c r="E15" s="28" t="s">
        <v>90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80</v>
      </c>
      <c r="C20" s="22"/>
      <c r="D20" s="22"/>
      <c r="E20" s="22"/>
      <c r="F20" s="22"/>
      <c r="G20" s="22" t="s">
        <v>91</v>
      </c>
      <c r="H20" s="22"/>
      <c r="I20" s="22"/>
      <c r="J20" s="22"/>
      <c r="K20" s="22" t="s">
        <v>92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93</v>
      </c>
      <c r="C23" s="17"/>
      <c r="D23" s="17"/>
      <c r="E23" s="17"/>
      <c r="F23" s="17" t="s">
        <v>61</v>
      </c>
      <c r="G23" s="17" t="s">
        <v>94</v>
      </c>
      <c r="H23" s="17"/>
      <c r="I23" s="17"/>
      <c r="J23" s="17" t="s">
        <v>63</v>
      </c>
      <c r="K23" s="17"/>
    </row>
    <row r="26" ht="17.5" spans="1:11">
      <c r="A26" s="2" t="s">
        <v>95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65</v>
      </c>
      <c r="E28" s="6"/>
      <c r="F28" s="7" t="str">
        <f>F5</f>
        <v>王凤雨</v>
      </c>
      <c r="G28" s="7"/>
      <c r="H28" s="6" t="s">
        <v>67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69</v>
      </c>
      <c r="E29" s="10"/>
      <c r="F29" s="11" t="str">
        <f>F6</f>
        <v>北京</v>
      </c>
      <c r="G29" s="11"/>
      <c r="H29" s="10" t="s">
        <v>71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73</v>
      </c>
      <c r="E30" s="10"/>
      <c r="F30" s="12">
        <f>F7</f>
        <v>43704</v>
      </c>
      <c r="G30" s="11"/>
      <c r="H30" s="10" t="s">
        <v>74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96</v>
      </c>
      <c r="E33" s="28" t="s">
        <v>97</v>
      </c>
      <c r="F33" s="28"/>
      <c r="G33" s="26" t="s">
        <v>98</v>
      </c>
      <c r="H33" s="26" t="s">
        <v>99</v>
      </c>
      <c r="I33" s="26" t="s">
        <v>54</v>
      </c>
      <c r="J33" s="26"/>
      <c r="K33" s="49" t="s">
        <v>82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93</v>
      </c>
      <c r="C38" s="17"/>
      <c r="D38" s="17"/>
      <c r="E38" s="17"/>
      <c r="F38" s="17" t="s">
        <v>61</v>
      </c>
      <c r="G38" s="17" t="s">
        <v>94</v>
      </c>
      <c r="H38" s="17"/>
      <c r="I38" s="17"/>
      <c r="J38" s="17" t="s">
        <v>63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2023-10-26T05:36:08Z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21D37F31BECF44CAA414AD0052A88822_12</vt:lpwstr>
  </property>
</Properties>
</file>