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<sst xmlns="http://schemas.openxmlformats.org/spreadsheetml/2006/main" count="82" uniqueCount="79">
  <si>
    <t>【借款报销单】</t>
  </si>
  <si>
    <t>团号：HMZA-201101-FZY686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</si>
  <si>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</si>
  <si>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</si>
  <si>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</si>
  <si>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</si>
  <si>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</si>
  <si>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</si>
  <si>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</si>
  <si>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</si>
  <si>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</si>
  <si>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</si>
  <si>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</si>
  <si>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</si>
  <si>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</si>
  <si>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</si>
  <si>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</si>
  <si>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</si>
  <si>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</si>
  <si>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</si>
  <si>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</si>
  <si>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</si>
  <si>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</si>
  <si>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</si>
  <si>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</si>
  <si>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康辉+客户+摄影摄像</t>
  </si>
  <si>
    <t>需提供刷卡联、菜单（小票）</t>
  </si>
  <si>
    <t>给客户采买零食及饮品</t>
  </si>
  <si>
    <t>活动餐费合计</t>
  </si>
  <si>
    <t>现地采买费用</t>
  </si>
  <si>
    <t>雀巢胶囊咖啡机</t>
  </si>
  <si>
    <t>尽量提供可用的原始发票，发票项目不可用的，且开票需要加收税点的可以不提供原始发票。网上交易均需提供交易截图。</t>
  </si>
  <si>
    <t>加急印刷品</t>
  </si>
  <si>
    <t>酒水（红酒&amp;啤酒）</t>
  </si>
  <si>
    <t>客户蛋糕（发票客户给）</t>
  </si>
  <si>
    <t>快递费用（礼品包包）发票客户寄到qq邮箱</t>
  </si>
  <si>
    <t>酒水</t>
  </si>
  <si>
    <t>施华洛世奇</t>
  </si>
  <si>
    <t>客户印刷费</t>
  </si>
  <si>
    <t>礼仪服装</t>
  </si>
  <si>
    <t>白色手套</t>
  </si>
  <si>
    <t>一次性手套</t>
  </si>
  <si>
    <t>百岁山矿泉水</t>
  </si>
  <si>
    <t>面巾纸</t>
  </si>
  <si>
    <t>消毒洗手液</t>
  </si>
  <si>
    <t>消毒湿巾</t>
  </si>
  <si>
    <t>口罩</t>
  </si>
  <si>
    <t>金色油漆笔</t>
  </si>
  <si>
    <t>兼职衣服</t>
  </si>
  <si>
    <t>鲜花采买</t>
  </si>
  <si>
    <t>硬盘</t>
  </si>
  <si>
    <t>租赁</t>
  </si>
  <si>
    <t>一次性消毒纸巾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</si>
  <si>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</si>
  <si>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</si>
  <si>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</si>
  <si>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</si>
  <si>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</si>
  <si>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</si>
  <si>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</si>
  <si>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</si>
  <si>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</si>
  <si>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</si>
  <si>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</si>
  <si>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</si>
  <si>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</si>
  <si>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物料运输</t>
  </si>
  <si>
    <t>印刷制作物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</si>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</sst>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0" fontId="0" fillId="0" borderId="0" xfId="0" applyNumberFormat="1" applyFill="1" applyAlignment="1">
      <alignment vertical="center"/>
    </xf>
    <xf numFmtId="0" fontId="1" fillId="0" borderId="0" xfId="47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40" fontId="0" fillId="0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>
      <alignment vertical="center"/>
    </xf>
    <xf numFmtId="0" fontId="1" fillId="0" borderId="0" xfId="47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0" fontId="0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0" fontId="7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0" fontId="2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3" xfId="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1"/>
  <sheetViews>
    <sheetView tabSelected="1" topLeftCell="A61" workbookViewId="0">
      <selection activeCell="H7" sqref="H7"/>
    </sheetView>
  </sheetViews>
  <sheetFormatPr defaultColWidth="9" defaultRowHeight="13.5"/>
  <cols>
    <col min="2" max="2" width="13.6666666666667" customWidth="1"/>
    <col min="3" max="3" width="12.6666666666667" customWidth="1"/>
    <col min="5" max="5" width="12.1666666666667" customWidth="1"/>
    <col min="6" max="6" width="13.6666666666667" customWidth="1"/>
    <col min="7" max="7" width="10.6666666666667" customWidth="1"/>
    <col min="8" max="8" width="13.1666666666667" customWidth="1"/>
    <col min="9" max="9" width="31.1666666666667" customWidth="1"/>
    <col min="10" max="10" width="21.1666666666667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2"/>
      <c r="J2" s="32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3"/>
      <c r="J8" s="34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3"/>
      <c r="J9" s="35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3"/>
      <c r="J10" s="35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3"/>
      <c r="J11" s="35"/>
    </row>
    <row r="12" spans="1:10">
      <c r="A12" s="13"/>
      <c r="B12" s="14"/>
      <c r="C12" s="15"/>
      <c r="D12" s="16"/>
      <c r="E12" s="15"/>
      <c r="F12" s="15"/>
      <c r="G12" s="15"/>
      <c r="H12" s="15"/>
      <c r="I12" s="33"/>
      <c r="J12" s="35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 t="shared" ref="H13" si="1">SUM(H8:H12)</f>
        <v>0</v>
      </c>
      <c r="I13" s="36"/>
      <c r="J13" s="37"/>
    </row>
    <row r="14" spans="1:10">
      <c r="A14" s="20">
        <v>2</v>
      </c>
      <c r="B14" s="21" t="s">
        <v>18</v>
      </c>
      <c r="C14" s="22">
        <v>18000</v>
      </c>
      <c r="D14" s="20"/>
      <c r="E14" s="22">
        <v>18000</v>
      </c>
      <c r="F14" s="15">
        <v>0</v>
      </c>
      <c r="G14" s="15">
        <v>0</v>
      </c>
      <c r="H14" s="15">
        <f t="shared" ref="H14:H15" si="2">F14+G14</f>
        <v>0</v>
      </c>
      <c r="I14" s="33"/>
      <c r="J14" s="34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3"/>
      <c r="J15" s="35"/>
    </row>
    <row r="16" ht="16.5" spans="1:10">
      <c r="A16" s="17"/>
      <c r="B16" s="18" t="s">
        <v>20</v>
      </c>
      <c r="C16" s="19">
        <f>SUM(C14)</f>
        <v>18000</v>
      </c>
      <c r="D16" s="19">
        <f>SUM(D14)</f>
        <v>0</v>
      </c>
      <c r="E16" s="19">
        <f>SUM(E14)</f>
        <v>18000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6"/>
      <c r="J16" s="37"/>
    </row>
    <row r="17" spans="1:10">
      <c r="A17" s="13">
        <v>3</v>
      </c>
      <c r="B17" s="14" t="s">
        <v>21</v>
      </c>
      <c r="C17" s="15">
        <v>5000</v>
      </c>
      <c r="D17" s="16"/>
      <c r="E17" s="15">
        <v>5000</v>
      </c>
      <c r="F17" s="15"/>
      <c r="G17" s="15"/>
      <c r="H17" s="15"/>
      <c r="I17" s="33"/>
      <c r="J17" s="38" t="s">
        <v>22</v>
      </c>
    </row>
    <row r="18" spans="1:10">
      <c r="A18" s="13"/>
      <c r="B18" s="14"/>
      <c r="C18" s="15"/>
      <c r="D18" s="16"/>
      <c r="E18" s="15"/>
      <c r="F18" s="26"/>
      <c r="G18" s="26"/>
      <c r="H18" s="26"/>
      <c r="I18" s="39"/>
      <c r="J18" s="40"/>
    </row>
    <row r="19" spans="1:10">
      <c r="A19" s="13"/>
      <c r="B19" s="14"/>
      <c r="C19" s="15"/>
      <c r="D19" s="16"/>
      <c r="E19" s="15"/>
      <c r="F19" s="15"/>
      <c r="G19" s="15"/>
      <c r="H19" s="15"/>
      <c r="I19" s="33"/>
      <c r="J19" s="40"/>
    </row>
    <row r="20" spans="1:10">
      <c r="A20" s="13"/>
      <c r="B20" s="14"/>
      <c r="C20" s="15"/>
      <c r="D20" s="16"/>
      <c r="E20" s="15"/>
      <c r="F20" s="26"/>
      <c r="G20" s="26"/>
      <c r="H20" s="26"/>
      <c r="I20" s="39"/>
      <c r="J20" s="40"/>
    </row>
    <row r="21" ht="16.5" spans="1:10">
      <c r="A21" s="17"/>
      <c r="B21" s="18" t="s">
        <v>23</v>
      </c>
      <c r="C21" s="19">
        <f>SUM(C17)</f>
        <v>5000</v>
      </c>
      <c r="D21" s="19">
        <f>SUM(D17)</f>
        <v>0</v>
      </c>
      <c r="E21" s="19">
        <f>SUM(E17)</f>
        <v>5000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6"/>
      <c r="J21" s="41"/>
    </row>
    <row r="22" spans="1:10">
      <c r="A22" s="13">
        <v>4</v>
      </c>
      <c r="B22" s="14" t="s">
        <v>24</v>
      </c>
      <c r="C22" s="15">
        <v>5000</v>
      </c>
      <c r="D22" s="16">
        <v>1</v>
      </c>
      <c r="E22" s="15">
        <f>C22*D22</f>
        <v>5000</v>
      </c>
      <c r="F22" s="15">
        <v>1975.9</v>
      </c>
      <c r="G22" s="15"/>
      <c r="H22" s="15">
        <v>1975.9</v>
      </c>
      <c r="I22" s="33" t="s">
        <v>25</v>
      </c>
      <c r="J22" s="38" t="s">
        <v>26</v>
      </c>
    </row>
    <row r="23" spans="1:10">
      <c r="A23" s="13"/>
      <c r="B23" s="14"/>
      <c r="C23" s="15"/>
      <c r="D23" s="16"/>
      <c r="E23" s="15"/>
      <c r="F23" s="15">
        <v>310.4</v>
      </c>
      <c r="G23" s="15"/>
      <c r="H23" s="15">
        <f t="shared" ref="H23:H24" si="5">F23</f>
        <v>310.4</v>
      </c>
      <c r="I23" s="33" t="s">
        <v>27</v>
      </c>
      <c r="J23" s="40"/>
    </row>
    <row r="24" spans="1:10">
      <c r="A24" s="13"/>
      <c r="B24" s="14"/>
      <c r="C24" s="15"/>
      <c r="D24" s="16"/>
      <c r="E24" s="15"/>
      <c r="F24" s="15">
        <v>296.6</v>
      </c>
      <c r="G24" s="15"/>
      <c r="H24" s="15">
        <f t="shared" si="5"/>
        <v>296.6</v>
      </c>
      <c r="I24" s="33" t="s">
        <v>27</v>
      </c>
      <c r="J24" s="40"/>
    </row>
    <row r="25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5:H26" si="6">F25+G25</f>
        <v>0</v>
      </c>
      <c r="I25" s="33"/>
      <c r="J25" s="40"/>
    </row>
    <row r="26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3"/>
      <c r="J26" s="40"/>
    </row>
    <row r="27" ht="16.5" spans="1:10">
      <c r="A27" s="17"/>
      <c r="B27" s="18" t="s">
        <v>28</v>
      </c>
      <c r="C27" s="19">
        <f>SUM(C22)</f>
        <v>5000</v>
      </c>
      <c r="D27" s="19">
        <f>SUM(D22)</f>
        <v>1</v>
      </c>
      <c r="E27" s="19">
        <f>SUM(E22)</f>
        <v>5000</v>
      </c>
      <c r="F27" s="19">
        <f t="shared" ref="F27:H27" si="7">SUM(F22:F26)</f>
        <v>2582.9</v>
      </c>
      <c r="G27" s="19">
        <f t="shared" si="7"/>
        <v>0</v>
      </c>
      <c r="H27" s="19">
        <f t="shared" si="7"/>
        <v>2582.9</v>
      </c>
      <c r="I27" s="36"/>
      <c r="J27" s="41"/>
    </row>
    <row r="28" spans="1:10">
      <c r="A28" s="20">
        <v>5</v>
      </c>
      <c r="B28" s="21" t="s">
        <v>29</v>
      </c>
      <c r="C28" s="22">
        <v>70000</v>
      </c>
      <c r="D28" s="20">
        <v>1</v>
      </c>
      <c r="E28" s="22">
        <v>70000</v>
      </c>
      <c r="F28" s="26">
        <v>7580</v>
      </c>
      <c r="G28" s="26"/>
      <c r="H28" s="26">
        <v>7580</v>
      </c>
      <c r="I28" s="31" t="s">
        <v>30</v>
      </c>
      <c r="J28" s="34" t="s">
        <v>31</v>
      </c>
    </row>
    <row r="29" spans="1:10">
      <c r="A29" s="27"/>
      <c r="B29" s="28"/>
      <c r="C29" s="29"/>
      <c r="D29" s="27"/>
      <c r="E29" s="29"/>
      <c r="F29" s="26">
        <v>5174.5</v>
      </c>
      <c r="G29" s="26"/>
      <c r="H29" s="26">
        <v>5174.5</v>
      </c>
      <c r="I29" s="31" t="s">
        <v>32</v>
      </c>
      <c r="J29" s="35"/>
    </row>
    <row r="30" spans="1:10">
      <c r="A30" s="27"/>
      <c r="B30" s="28"/>
      <c r="C30" s="29"/>
      <c r="D30" s="27"/>
      <c r="E30" s="29"/>
      <c r="F30" s="30">
        <v>24015</v>
      </c>
      <c r="G30" s="26"/>
      <c r="H30" s="26">
        <v>24015</v>
      </c>
      <c r="I30" s="31" t="s">
        <v>33</v>
      </c>
      <c r="J30" s="35"/>
    </row>
    <row r="31" spans="1:10">
      <c r="A31" s="27"/>
      <c r="B31" s="28"/>
      <c r="C31" s="29"/>
      <c r="D31" s="27"/>
      <c r="E31" s="29"/>
      <c r="F31" s="30">
        <v>920</v>
      </c>
      <c r="G31" s="26"/>
      <c r="H31" s="26">
        <v>920</v>
      </c>
      <c r="I31" s="31" t="s">
        <v>34</v>
      </c>
      <c r="J31" s="35"/>
    </row>
    <row r="32" spans="1:10">
      <c r="A32" s="27"/>
      <c r="B32" s="28"/>
      <c r="C32" s="29"/>
      <c r="D32" s="27"/>
      <c r="E32" s="29"/>
      <c r="F32" s="30">
        <v>1253.3</v>
      </c>
      <c r="G32" s="26"/>
      <c r="H32" s="26">
        <f>F32</f>
        <v>1253.3</v>
      </c>
      <c r="I32" s="31" t="s">
        <v>35</v>
      </c>
      <c r="J32" s="35"/>
    </row>
    <row r="33" spans="1:10">
      <c r="A33" s="27"/>
      <c r="B33" s="28"/>
      <c r="C33" s="29"/>
      <c r="D33" s="27"/>
      <c r="E33" s="29"/>
      <c r="F33" s="26">
        <v>1121.37</v>
      </c>
      <c r="G33" s="26"/>
      <c r="H33" s="26">
        <f>F33</f>
        <v>1121.37</v>
      </c>
      <c r="I33" s="31" t="s">
        <v>36</v>
      </c>
      <c r="J33" s="35"/>
    </row>
    <row r="34" spans="1:10">
      <c r="A34" s="27"/>
      <c r="B34" s="28"/>
      <c r="C34" s="29"/>
      <c r="D34" s="27"/>
      <c r="E34" s="29"/>
      <c r="F34" s="26">
        <v>4470</v>
      </c>
      <c r="G34" s="26"/>
      <c r="H34" s="26">
        <f>F34</f>
        <v>4470</v>
      </c>
      <c r="I34" s="31" t="s">
        <v>36</v>
      </c>
      <c r="J34" s="35"/>
    </row>
    <row r="35" spans="1:10">
      <c r="A35" s="27"/>
      <c r="B35" s="28"/>
      <c r="C35" s="29"/>
      <c r="D35" s="27"/>
      <c r="E35" s="29"/>
      <c r="F35" s="26">
        <v>24950</v>
      </c>
      <c r="G35" s="26"/>
      <c r="H35" s="26">
        <f>F35</f>
        <v>24950</v>
      </c>
      <c r="I35" s="31" t="s">
        <v>37</v>
      </c>
      <c r="J35" s="35"/>
    </row>
    <row r="36" spans="1:10">
      <c r="A36" s="27"/>
      <c r="B36" s="28"/>
      <c r="C36" s="29"/>
      <c r="D36" s="27"/>
      <c r="E36" s="29"/>
      <c r="F36" s="30">
        <v>819</v>
      </c>
      <c r="G36" s="31"/>
      <c r="H36" s="26">
        <v>819</v>
      </c>
      <c r="I36" s="31" t="s">
        <v>38</v>
      </c>
      <c r="J36" s="35"/>
    </row>
    <row r="37" spans="1:10">
      <c r="A37" s="27"/>
      <c r="B37" s="28"/>
      <c r="C37" s="29"/>
      <c r="D37" s="27"/>
      <c r="E37" s="29"/>
      <c r="F37" s="26">
        <v>1318.5</v>
      </c>
      <c r="G37" s="26"/>
      <c r="H37" s="26">
        <f>F37</f>
        <v>1318.5</v>
      </c>
      <c r="I37" s="31" t="s">
        <v>39</v>
      </c>
      <c r="J37" s="35"/>
    </row>
    <row r="38" spans="1:10">
      <c r="A38" s="27"/>
      <c r="B38" s="28"/>
      <c r="C38" s="29"/>
      <c r="D38" s="27"/>
      <c r="E38" s="29"/>
      <c r="F38" s="26">
        <v>28.5</v>
      </c>
      <c r="G38" s="26"/>
      <c r="H38" s="26">
        <f t="shared" ref="H38:H48" si="8">F38</f>
        <v>28.5</v>
      </c>
      <c r="I38" s="42" t="s">
        <v>40</v>
      </c>
      <c r="J38" s="35"/>
    </row>
    <row r="39" spans="1:10">
      <c r="A39" s="27"/>
      <c r="B39" s="28"/>
      <c r="C39" s="29"/>
      <c r="D39" s="27"/>
      <c r="E39" s="29"/>
      <c r="F39" s="26">
        <v>28.5</v>
      </c>
      <c r="G39" s="26"/>
      <c r="H39" s="26">
        <f t="shared" si="8"/>
        <v>28.5</v>
      </c>
      <c r="I39" s="42" t="s">
        <v>40</v>
      </c>
      <c r="J39" s="35"/>
    </row>
    <row r="40" spans="1:10">
      <c r="A40" s="27"/>
      <c r="B40" s="28"/>
      <c r="C40" s="29"/>
      <c r="D40" s="27"/>
      <c r="E40" s="29"/>
      <c r="F40" s="26">
        <v>17.9</v>
      </c>
      <c r="G40" s="26"/>
      <c r="H40" s="26">
        <f t="shared" si="8"/>
        <v>17.9</v>
      </c>
      <c r="I40" s="39" t="s">
        <v>41</v>
      </c>
      <c r="J40" s="35"/>
    </row>
    <row r="41" spans="1:10">
      <c r="A41" s="27"/>
      <c r="B41" s="28"/>
      <c r="C41" s="29"/>
      <c r="D41" s="27"/>
      <c r="E41" s="29"/>
      <c r="F41" s="26">
        <v>85.6</v>
      </c>
      <c r="G41" s="26"/>
      <c r="H41" s="26">
        <f t="shared" si="8"/>
        <v>85.6</v>
      </c>
      <c r="I41" s="39" t="s">
        <v>42</v>
      </c>
      <c r="J41" s="35"/>
    </row>
    <row r="42" spans="1:10">
      <c r="A42" s="27"/>
      <c r="B42" s="28"/>
      <c r="C42" s="29"/>
      <c r="D42" s="27"/>
      <c r="E42" s="29"/>
      <c r="F42" s="26">
        <v>55.89</v>
      </c>
      <c r="G42" s="26"/>
      <c r="H42" s="26">
        <f t="shared" si="8"/>
        <v>55.89</v>
      </c>
      <c r="I42" s="39" t="s">
        <v>43</v>
      </c>
      <c r="J42" s="35"/>
    </row>
    <row r="43" spans="1:10">
      <c r="A43" s="27"/>
      <c r="B43" s="28"/>
      <c r="C43" s="29"/>
      <c r="D43" s="27"/>
      <c r="E43" s="29"/>
      <c r="F43" s="26">
        <v>87.79</v>
      </c>
      <c r="G43" s="26"/>
      <c r="H43" s="26">
        <f t="shared" si="8"/>
        <v>87.79</v>
      </c>
      <c r="I43" s="39" t="s">
        <v>44</v>
      </c>
      <c r="J43" s="35"/>
    </row>
    <row r="44" spans="1:10">
      <c r="A44" s="27"/>
      <c r="B44" s="28"/>
      <c r="C44" s="29"/>
      <c r="D44" s="27"/>
      <c r="E44" s="29"/>
      <c r="F44" s="26">
        <v>80.48</v>
      </c>
      <c r="G44" s="26"/>
      <c r="H44" s="26">
        <f t="shared" si="8"/>
        <v>80.48</v>
      </c>
      <c r="I44" s="39" t="s">
        <v>45</v>
      </c>
      <c r="J44" s="35"/>
    </row>
    <row r="45" spans="1:10">
      <c r="A45" s="27"/>
      <c r="B45" s="28"/>
      <c r="C45" s="29"/>
      <c r="D45" s="27"/>
      <c r="E45" s="29"/>
      <c r="F45" s="26">
        <v>223.66</v>
      </c>
      <c r="G45" s="26"/>
      <c r="H45" s="26">
        <f t="shared" si="8"/>
        <v>223.66</v>
      </c>
      <c r="I45" s="39" t="s">
        <v>46</v>
      </c>
      <c r="J45" s="35"/>
    </row>
    <row r="46" spans="1:10">
      <c r="A46" s="27"/>
      <c r="B46" s="28"/>
      <c r="C46" s="29"/>
      <c r="D46" s="27"/>
      <c r="E46" s="29"/>
      <c r="F46" s="26">
        <v>55.45</v>
      </c>
      <c r="G46" s="26"/>
      <c r="H46" s="26">
        <f t="shared" si="8"/>
        <v>55.45</v>
      </c>
      <c r="I46" s="39" t="s">
        <v>47</v>
      </c>
      <c r="J46" s="35"/>
    </row>
    <row r="47" spans="1:10">
      <c r="A47" s="27"/>
      <c r="B47" s="28"/>
      <c r="C47" s="29"/>
      <c r="D47" s="27"/>
      <c r="E47" s="29"/>
      <c r="F47" s="26">
        <v>230</v>
      </c>
      <c r="G47" s="26"/>
      <c r="H47" s="26">
        <f t="shared" si="8"/>
        <v>230</v>
      </c>
      <c r="I47" s="39" t="s">
        <v>48</v>
      </c>
      <c r="J47" s="35"/>
    </row>
    <row r="48" spans="1:10">
      <c r="A48" s="27"/>
      <c r="B48" s="28"/>
      <c r="C48" s="29"/>
      <c r="D48" s="27"/>
      <c r="E48" s="29"/>
      <c r="F48" s="26">
        <v>1150</v>
      </c>
      <c r="G48" s="26"/>
      <c r="H48" s="26">
        <f t="shared" si="8"/>
        <v>1150</v>
      </c>
      <c r="I48" s="39" t="s">
        <v>49</v>
      </c>
      <c r="J48" s="35"/>
    </row>
    <row r="49" spans="1:10">
      <c r="A49" s="27"/>
      <c r="B49" s="28"/>
      <c r="C49" s="29"/>
      <c r="D49" s="27"/>
      <c r="E49" s="29"/>
      <c r="F49" s="15">
        <v>999</v>
      </c>
      <c r="G49" s="15"/>
      <c r="H49" s="15">
        <f>F49+G49</f>
        <v>999</v>
      </c>
      <c r="I49" s="33" t="s">
        <v>50</v>
      </c>
      <c r="J49" s="35"/>
    </row>
    <row r="50" spans="1:10">
      <c r="A50" s="27"/>
      <c r="B50" s="28"/>
      <c r="C50" s="29"/>
      <c r="D50" s="27"/>
      <c r="E50" s="29"/>
      <c r="F50" s="26">
        <v>4500</v>
      </c>
      <c r="G50" s="26"/>
      <c r="H50" s="26">
        <f>F50+G50</f>
        <v>4500</v>
      </c>
      <c r="I50" s="39" t="s">
        <v>51</v>
      </c>
      <c r="J50" s="35"/>
    </row>
    <row r="51" spans="1:10">
      <c r="A51" s="27"/>
      <c r="B51" s="28"/>
      <c r="C51" s="29"/>
      <c r="D51" s="27"/>
      <c r="E51" s="29"/>
      <c r="F51" s="15">
        <v>125</v>
      </c>
      <c r="G51" s="15">
        <v>0</v>
      </c>
      <c r="H51" s="15">
        <v>125</v>
      </c>
      <c r="I51" s="33" t="s">
        <v>52</v>
      </c>
      <c r="J51" s="35"/>
    </row>
    <row r="52" ht="16.5" spans="1:10">
      <c r="A52" s="17"/>
      <c r="B52" s="18" t="s">
        <v>53</v>
      </c>
      <c r="C52" s="19">
        <f>SUM(C28)</f>
        <v>70000</v>
      </c>
      <c r="D52" s="19">
        <f>SUM(D28)</f>
        <v>1</v>
      </c>
      <c r="E52" s="19">
        <f>SUM(E28)</f>
        <v>70000</v>
      </c>
      <c r="F52" s="19">
        <f>SUM(F28:F51)</f>
        <v>79289.44</v>
      </c>
      <c r="G52" s="19">
        <f>SUM(G28:G51)</f>
        <v>0</v>
      </c>
      <c r="H52" s="19">
        <f>SUM(H28:H51)</f>
        <v>79289.44</v>
      </c>
      <c r="I52" s="36"/>
      <c r="J52" s="37"/>
    </row>
    <row r="53" spans="1:10">
      <c r="A53" s="13">
        <v>6</v>
      </c>
      <c r="B53" s="14" t="s">
        <v>54</v>
      </c>
      <c r="C53" s="15">
        <v>0</v>
      </c>
      <c r="D53" s="16"/>
      <c r="E53" s="15">
        <f>C53*D53</f>
        <v>0</v>
      </c>
      <c r="F53" s="15">
        <v>0</v>
      </c>
      <c r="G53" s="15">
        <v>0</v>
      </c>
      <c r="H53" s="15">
        <f t="shared" ref="H53:H54" si="9">F53+G53</f>
        <v>0</v>
      </c>
      <c r="I53" s="33"/>
      <c r="J53" s="34" t="s">
        <v>55</v>
      </c>
    </row>
    <row r="54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9"/>
        <v>0</v>
      </c>
      <c r="I54" s="33"/>
      <c r="J54" s="40"/>
    </row>
    <row r="55" spans="1:10">
      <c r="A55" s="13"/>
      <c r="B55" s="14"/>
      <c r="C55" s="15"/>
      <c r="D55" s="16"/>
      <c r="E55" s="15"/>
      <c r="F55" s="15"/>
      <c r="G55" s="15"/>
      <c r="H55" s="15"/>
      <c r="I55" s="33"/>
      <c r="J55" s="40"/>
    </row>
    <row r="56" spans="1:10">
      <c r="A56" s="13"/>
      <c r="B56" s="14"/>
      <c r="C56" s="15"/>
      <c r="D56" s="16"/>
      <c r="E56" s="15"/>
      <c r="F56" s="15"/>
      <c r="G56" s="15"/>
      <c r="H56" s="15"/>
      <c r="I56" s="33"/>
      <c r="J56" s="40"/>
    </row>
    <row r="57" ht="16.5" spans="1:10">
      <c r="A57" s="17"/>
      <c r="B57" s="18" t="s">
        <v>56</v>
      </c>
      <c r="C57" s="19">
        <f>SUM(C53)</f>
        <v>0</v>
      </c>
      <c r="D57" s="19">
        <f>SUM(D53)</f>
        <v>0</v>
      </c>
      <c r="E57" s="19">
        <f>SUM(E53)</f>
        <v>0</v>
      </c>
      <c r="F57" s="19">
        <f t="shared" ref="F57:H57" si="10">SUM(F53:F56)</f>
        <v>0</v>
      </c>
      <c r="G57" s="19">
        <f t="shared" si="10"/>
        <v>0</v>
      </c>
      <c r="H57" s="19">
        <f t="shared" si="10"/>
        <v>0</v>
      </c>
      <c r="I57" s="36"/>
      <c r="J57" s="41"/>
    </row>
    <row r="58" spans="1:10">
      <c r="A58" s="13">
        <v>7</v>
      </c>
      <c r="B58" s="14" t="s">
        <v>57</v>
      </c>
      <c r="C58" s="15">
        <v>0</v>
      </c>
      <c r="D58" s="16"/>
      <c r="E58" s="15">
        <f>C58*D58</f>
        <v>0</v>
      </c>
      <c r="F58" s="15">
        <v>0</v>
      </c>
      <c r="G58" s="15">
        <v>0</v>
      </c>
      <c r="H58" s="15">
        <f t="shared" ref="H58:H61" si="11">F58+G58</f>
        <v>0</v>
      </c>
      <c r="I58" s="33"/>
      <c r="J58" s="43"/>
    </row>
    <row r="59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11"/>
        <v>0</v>
      </c>
      <c r="I59" s="33"/>
      <c r="J59" s="44"/>
    </row>
    <row r="60" spans="1:10">
      <c r="A60" s="13"/>
      <c r="B60" s="14"/>
      <c r="C60" s="15"/>
      <c r="D60" s="16"/>
      <c r="E60" s="15"/>
      <c r="F60" s="15">
        <v>0</v>
      </c>
      <c r="G60" s="15">
        <v>0</v>
      </c>
      <c r="H60" s="15">
        <f t="shared" si="11"/>
        <v>0</v>
      </c>
      <c r="I60" s="33"/>
      <c r="J60" s="44"/>
    </row>
    <row r="6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11"/>
        <v>0</v>
      </c>
      <c r="I61" s="33"/>
      <c r="J61" s="44"/>
    </row>
    <row r="62" ht="16.5" spans="1:10">
      <c r="A62" s="17"/>
      <c r="B62" s="18" t="s">
        <v>58</v>
      </c>
      <c r="C62" s="19">
        <f>SUM(C58)</f>
        <v>0</v>
      </c>
      <c r="D62" s="19">
        <f>SUM(D58)</f>
        <v>0</v>
      </c>
      <c r="E62" s="19">
        <f>SUM(E58)</f>
        <v>0</v>
      </c>
      <c r="F62" s="19">
        <f t="shared" ref="F62:H62" si="12">SUM(F58:F61)</f>
        <v>0</v>
      </c>
      <c r="G62" s="19">
        <f t="shared" si="12"/>
        <v>0</v>
      </c>
      <c r="H62" s="19">
        <f t="shared" si="12"/>
        <v>0</v>
      </c>
      <c r="I62" s="36"/>
      <c r="J62" s="45"/>
    </row>
    <row r="63" spans="1:10">
      <c r="A63" s="13">
        <v>8</v>
      </c>
      <c r="B63" s="14" t="s">
        <v>59</v>
      </c>
      <c r="C63" s="15">
        <v>0</v>
      </c>
      <c r="D63" s="16"/>
      <c r="E63" s="15">
        <f>C63*D63</f>
        <v>0</v>
      </c>
      <c r="F63" s="15">
        <v>0</v>
      </c>
      <c r="G63" s="15">
        <v>0</v>
      </c>
      <c r="H63" s="15">
        <f t="shared" ref="H63:H68" si="13">F63+G63</f>
        <v>0</v>
      </c>
      <c r="I63" s="33"/>
      <c r="J63" s="38" t="s">
        <v>60</v>
      </c>
    </row>
    <row r="64" spans="1:10">
      <c r="A64" s="13"/>
      <c r="B64" s="14"/>
      <c r="C64" s="15"/>
      <c r="D64" s="16"/>
      <c r="E64" s="15"/>
      <c r="F64" s="15">
        <v>0</v>
      </c>
      <c r="G64" s="15">
        <v>0</v>
      </c>
      <c r="H64" s="15">
        <f t="shared" si="13"/>
        <v>0</v>
      </c>
      <c r="I64" s="33"/>
      <c r="J64" s="40"/>
    </row>
    <row r="65" ht="16.5" spans="1:10">
      <c r="A65" s="17"/>
      <c r="B65" s="18" t="s">
        <v>61</v>
      </c>
      <c r="C65" s="19">
        <f>SUM(C63)</f>
        <v>0</v>
      </c>
      <c r="D65" s="19">
        <f>SUM(D63)</f>
        <v>0</v>
      </c>
      <c r="E65" s="19">
        <f>SUM(E63)</f>
        <v>0</v>
      </c>
      <c r="F65" s="19">
        <f t="shared" ref="F65:H65" si="14">SUM(F63:F64)</f>
        <v>0</v>
      </c>
      <c r="G65" s="19">
        <f t="shared" si="14"/>
        <v>0</v>
      </c>
      <c r="H65" s="19">
        <f t="shared" si="14"/>
        <v>0</v>
      </c>
      <c r="I65" s="36"/>
      <c r="J65" s="41"/>
    </row>
    <row r="66" spans="1:10">
      <c r="A66" s="13">
        <v>9</v>
      </c>
      <c r="B66" s="14" t="s">
        <v>62</v>
      </c>
      <c r="C66" s="15">
        <v>0</v>
      </c>
      <c r="D66" s="16"/>
      <c r="E66" s="15">
        <f>C66*D66</f>
        <v>0</v>
      </c>
      <c r="F66" s="15">
        <v>0</v>
      </c>
      <c r="G66" s="15">
        <v>0</v>
      </c>
      <c r="H66" s="15">
        <f t="shared" si="13"/>
        <v>0</v>
      </c>
      <c r="I66" s="33"/>
      <c r="J66" s="34" t="s">
        <v>63</v>
      </c>
    </row>
    <row r="67" spans="1:10">
      <c r="A67" s="13"/>
      <c r="B67" s="14"/>
      <c r="C67" s="15"/>
      <c r="D67" s="16"/>
      <c r="E67" s="15"/>
      <c r="F67" s="15">
        <v>0</v>
      </c>
      <c r="G67" s="15">
        <v>0</v>
      </c>
      <c r="H67" s="15">
        <f t="shared" si="13"/>
        <v>0</v>
      </c>
      <c r="I67" s="33"/>
      <c r="J67" s="35"/>
    </row>
    <row r="68" spans="1:10">
      <c r="A68" s="13"/>
      <c r="B68" s="14"/>
      <c r="C68" s="15"/>
      <c r="D68" s="16"/>
      <c r="E68" s="15"/>
      <c r="F68" s="15">
        <v>0</v>
      </c>
      <c r="G68" s="15">
        <v>0</v>
      </c>
      <c r="H68" s="15">
        <f t="shared" si="13"/>
        <v>0</v>
      </c>
      <c r="I68" s="33"/>
      <c r="J68" s="35"/>
    </row>
    <row r="69" ht="16.5" spans="1:10">
      <c r="A69" s="17"/>
      <c r="B69" s="18" t="s">
        <v>64</v>
      </c>
      <c r="C69" s="19">
        <f>SUM(C66)</f>
        <v>0</v>
      </c>
      <c r="D69" s="19">
        <f>SUM(D66)</f>
        <v>0</v>
      </c>
      <c r="E69" s="19">
        <f>SUM(E66)</f>
        <v>0</v>
      </c>
      <c r="F69" s="19">
        <f t="shared" ref="F69:H69" si="15">SUM(F66:F68)</f>
        <v>0</v>
      </c>
      <c r="G69" s="19">
        <f t="shared" si="15"/>
        <v>0</v>
      </c>
      <c r="H69" s="19">
        <f t="shared" si="15"/>
        <v>0</v>
      </c>
      <c r="I69" s="36"/>
      <c r="J69" s="37"/>
    </row>
    <row r="70" spans="1:10">
      <c r="A70" s="20">
        <v>10</v>
      </c>
      <c r="B70" s="21" t="s">
        <v>65</v>
      </c>
      <c r="C70" s="22">
        <v>0</v>
      </c>
      <c r="D70" s="20"/>
      <c r="E70" s="22">
        <f>C70*D70</f>
        <v>0</v>
      </c>
      <c r="F70" s="26">
        <v>298</v>
      </c>
      <c r="G70" s="26"/>
      <c r="H70" s="26">
        <f>F70</f>
        <v>298</v>
      </c>
      <c r="I70" s="39" t="s">
        <v>66</v>
      </c>
      <c r="J70" s="43"/>
    </row>
    <row r="71" spans="1:10">
      <c r="A71" s="27"/>
      <c r="B71" s="28"/>
      <c r="C71" s="29"/>
      <c r="D71" s="27"/>
      <c r="E71" s="29"/>
      <c r="F71" s="26">
        <v>170</v>
      </c>
      <c r="G71" s="26"/>
      <c r="H71" s="26">
        <f>F71</f>
        <v>170</v>
      </c>
      <c r="I71" s="39" t="s">
        <v>67</v>
      </c>
      <c r="J71" s="44"/>
    </row>
    <row r="72" spans="1:10">
      <c r="A72" s="27"/>
      <c r="B72" s="28"/>
      <c r="C72" s="29"/>
      <c r="D72" s="27"/>
      <c r="E72" s="29"/>
      <c r="F72" s="46"/>
      <c r="G72" s="46"/>
      <c r="H72" s="46"/>
      <c r="I72" s="56"/>
      <c r="J72" s="44"/>
    </row>
    <row r="73" spans="1:10">
      <c r="A73" s="27"/>
      <c r="B73" s="28"/>
      <c r="C73" s="29"/>
      <c r="D73" s="27"/>
      <c r="E73" s="29"/>
      <c r="F73" s="46"/>
      <c r="G73" s="46"/>
      <c r="H73" s="46"/>
      <c r="I73" s="56"/>
      <c r="J73" s="44"/>
    </row>
    <row r="74" ht="16.5" spans="1:10">
      <c r="A74" s="23"/>
      <c r="B74" s="24"/>
      <c r="C74" s="25"/>
      <c r="D74" s="23"/>
      <c r="E74" s="25"/>
      <c r="F74" s="47"/>
      <c r="G74" s="46"/>
      <c r="H74" s="46"/>
      <c r="I74" s="56"/>
      <c r="J74" s="44"/>
    </row>
    <row r="75" ht="16.5" spans="1:10">
      <c r="A75" s="17"/>
      <c r="B75" s="18" t="s">
        <v>68</v>
      </c>
      <c r="C75" s="19">
        <f>SUM(C70)</f>
        <v>0</v>
      </c>
      <c r="D75" s="19">
        <f>SUM(D70)</f>
        <v>0</v>
      </c>
      <c r="E75" s="19">
        <f>SUM(E70)</f>
        <v>0</v>
      </c>
      <c r="F75" s="19">
        <f>SUM(F70:F73)</f>
        <v>468</v>
      </c>
      <c r="G75" s="19">
        <f>SUM(G70:G73)</f>
        <v>0</v>
      </c>
      <c r="H75" s="19">
        <f>SUM(H70:H74)</f>
        <v>468</v>
      </c>
      <c r="I75" s="36"/>
      <c r="J75" s="45"/>
    </row>
    <row r="76" ht="16.5" spans="1:10">
      <c r="A76" s="17"/>
      <c r="B76" s="18" t="s">
        <v>69</v>
      </c>
      <c r="C76" s="19">
        <f t="shared" ref="C76:H76" si="16">SUM(C75,C69,C65,C62,C57,C52,C27,C21,C16,C13)</f>
        <v>98000</v>
      </c>
      <c r="D76" s="19">
        <f t="shared" si="16"/>
        <v>2</v>
      </c>
      <c r="E76" s="19">
        <f t="shared" si="16"/>
        <v>98000</v>
      </c>
      <c r="F76" s="19">
        <f t="shared" si="16"/>
        <v>82340.34</v>
      </c>
      <c r="G76" s="19">
        <f t="shared" si="16"/>
        <v>0</v>
      </c>
      <c r="H76" s="19">
        <f t="shared" si="16"/>
        <v>82340.34</v>
      </c>
      <c r="I76" s="36"/>
      <c r="J76" s="57"/>
    </row>
    <row r="77" spans="1:10">
      <c r="A77" s="1"/>
      <c r="B77" s="2"/>
      <c r="C77" s="3"/>
      <c r="D77" s="2"/>
      <c r="E77" s="2"/>
      <c r="F77" s="2"/>
      <c r="G77" s="2"/>
      <c r="H77" s="2"/>
      <c r="I77" s="2"/>
      <c r="J77" s="2"/>
    </row>
    <row r="78" spans="1:10">
      <c r="A78" s="1"/>
      <c r="B78" s="2"/>
      <c r="C78" s="3"/>
      <c r="D78" s="2"/>
      <c r="E78" s="2"/>
      <c r="F78" s="2"/>
      <c r="G78" s="2"/>
      <c r="H78" s="2"/>
      <c r="I78" s="2"/>
      <c r="J78" s="2"/>
    </row>
    <row r="79" spans="1:10">
      <c r="A79" s="1"/>
      <c r="B79" s="2"/>
      <c r="C79" s="3"/>
      <c r="D79" s="2"/>
      <c r="E79" s="2"/>
      <c r="F79" s="2"/>
      <c r="G79" s="2"/>
      <c r="H79" s="2"/>
      <c r="I79" s="2"/>
      <c r="J79" s="2"/>
    </row>
    <row r="80" ht="16.5" spans="1:10">
      <c r="A80" s="48" t="s">
        <v>70</v>
      </c>
      <c r="B80" s="49"/>
      <c r="C80" s="50" t="s">
        <v>71</v>
      </c>
      <c r="D80" s="50"/>
      <c r="E80" s="50" t="s">
        <v>72</v>
      </c>
      <c r="F80" s="50"/>
      <c r="G80" s="50" t="s">
        <v>73</v>
      </c>
      <c r="H80" s="50"/>
      <c r="I80" s="58" t="s">
        <v>74</v>
      </c>
      <c r="J80" s="2"/>
    </row>
    <row r="81" ht="16.5" spans="1:10">
      <c r="A81" s="51">
        <f>E76</f>
        <v>98000</v>
      </c>
      <c r="B81" s="52"/>
      <c r="C81" s="52">
        <f>H76</f>
        <v>82340.34</v>
      </c>
      <c r="D81" s="52"/>
      <c r="E81" s="52">
        <f>F76</f>
        <v>82340.34</v>
      </c>
      <c r="F81" s="52"/>
      <c r="G81" s="52">
        <f>G76</f>
        <v>0</v>
      </c>
      <c r="H81" s="52"/>
      <c r="I81" s="59">
        <f>A81-C81</f>
        <v>15659.66</v>
      </c>
      <c r="J81" s="2"/>
    </row>
    <row r="82" spans="1:10">
      <c r="A82" s="1"/>
      <c r="B82" s="2"/>
      <c r="C82" s="3"/>
      <c r="D82" s="2"/>
      <c r="E82" s="2"/>
      <c r="F82" s="2"/>
      <c r="G82" s="2"/>
      <c r="H82" s="2"/>
      <c r="I82" s="2"/>
      <c r="J82" s="2"/>
    </row>
    <row r="83" spans="1:10">
      <c r="A83" s="53" t="s">
        <v>75</v>
      </c>
      <c r="B83" s="54"/>
      <c r="C83" s="55" t="s">
        <v>76</v>
      </c>
      <c r="D83" s="53"/>
      <c r="E83" s="53" t="s">
        <v>77</v>
      </c>
      <c r="F83" s="53"/>
      <c r="G83" s="53" t="s">
        <v>78</v>
      </c>
      <c r="H83" s="53"/>
      <c r="I83" s="54"/>
      <c r="J83" s="2"/>
    </row>
    <row r="91" spans="9:9">
      <c r="I91" s="60"/>
    </row>
    <row r="99" spans="9:9">
      <c r="I99" s="61"/>
    </row>
    <row r="101" spans="10:10">
      <c r="J101" s="61"/>
    </row>
  </sheetData>
  <mergeCells count="76">
    <mergeCell ref="C2:H2"/>
    <mergeCell ref="C6:E6"/>
    <mergeCell ref="F6:I6"/>
    <mergeCell ref="A80:B80"/>
    <mergeCell ref="C80:D80"/>
    <mergeCell ref="E80:F80"/>
    <mergeCell ref="G80:H80"/>
    <mergeCell ref="A81:B81"/>
    <mergeCell ref="C81:D81"/>
    <mergeCell ref="E81:F81"/>
    <mergeCell ref="G81:H81"/>
    <mergeCell ref="A6:A7"/>
    <mergeCell ref="A8:A12"/>
    <mergeCell ref="A14:A15"/>
    <mergeCell ref="A17:A20"/>
    <mergeCell ref="A22:A26"/>
    <mergeCell ref="A28:A51"/>
    <mergeCell ref="A53:A56"/>
    <mergeCell ref="A58:A61"/>
    <mergeCell ref="A63:A64"/>
    <mergeCell ref="A66:A68"/>
    <mergeCell ref="A70:A73"/>
    <mergeCell ref="B6:B7"/>
    <mergeCell ref="B8:B12"/>
    <mergeCell ref="B14:B15"/>
    <mergeCell ref="B17:B20"/>
    <mergeCell ref="B22:B26"/>
    <mergeCell ref="B28:B51"/>
    <mergeCell ref="B53:B56"/>
    <mergeCell ref="B58:B61"/>
    <mergeCell ref="B63:B64"/>
    <mergeCell ref="B66:B68"/>
    <mergeCell ref="B70:B73"/>
    <mergeCell ref="C8:C12"/>
    <mergeCell ref="C14:C15"/>
    <mergeCell ref="C17:C20"/>
    <mergeCell ref="C22:C26"/>
    <mergeCell ref="C28:C51"/>
    <mergeCell ref="C53:C56"/>
    <mergeCell ref="C58:C61"/>
    <mergeCell ref="C63:C64"/>
    <mergeCell ref="C66:C68"/>
    <mergeCell ref="C70:C73"/>
    <mergeCell ref="D8:D12"/>
    <mergeCell ref="D14:D15"/>
    <mergeCell ref="D17:D20"/>
    <mergeCell ref="D22:D26"/>
    <mergeCell ref="D28:D51"/>
    <mergeCell ref="D53:D56"/>
    <mergeCell ref="D58:D61"/>
    <mergeCell ref="D63:D64"/>
    <mergeCell ref="D66:D68"/>
    <mergeCell ref="D70:D73"/>
    <mergeCell ref="E8:E12"/>
    <mergeCell ref="E14:E15"/>
    <mergeCell ref="E17:E20"/>
    <mergeCell ref="E22:E26"/>
    <mergeCell ref="E28:E51"/>
    <mergeCell ref="E53:E56"/>
    <mergeCell ref="E58:E61"/>
    <mergeCell ref="E63:E64"/>
    <mergeCell ref="E66:E68"/>
    <mergeCell ref="E70:E73"/>
    <mergeCell ref="J4:J5"/>
    <mergeCell ref="J6:J7"/>
    <mergeCell ref="J8:J13"/>
    <mergeCell ref="J14:J16"/>
    <mergeCell ref="J17:J21"/>
    <mergeCell ref="J22:J27"/>
    <mergeCell ref="J28:J52"/>
    <mergeCell ref="J53:J57"/>
    <mergeCell ref="J58:J62"/>
    <mergeCell ref="J63:J65"/>
    <mergeCell ref="J66:J69"/>
    <mergeCell ref="J70:J75"/>
    <mergeCell ref="H4:I5"/>
  </mergeCells>
  <pageMargins left="0.75" right="0.75" top="1" bottom="1" header="0.5" footer="0.5"/>
  <pageSetup paperSize="9" scale="5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2020-11-04T11:01:00Z</dcterms:created>
  <cp:lastPrinted>2020-12-04T08:28:00Z</cp:lastPrinted>
  <dcterms:modified xsi:type="dcterms:W3CDTF">2020-12-09T09:29:16Z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