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0BC39D71-F884-4D2C-82F8-B592C5A712C2}" xr6:coauthVersionLast="31" xr6:coauthVersionMax="31" xr10:uidLastSave="{00000000-0000-0000-0000-000000000000}"/>
  <bookViews>
    <workbookView xWindow="1680" yWindow="1140" windowWidth="20730" windowHeight="11760" xr2:uid="{00000000-000D-0000-FFFF-FFFF00000000}"/>
  </bookViews>
  <sheets>
    <sheet name="更正报价单" sheetId="6" r:id="rId1"/>
    <sheet name="报价模板-七修养生酒店" sheetId="1" r:id="rId2"/>
    <sheet name="报价模板-北京辉煌假日" sheetId="4" r:id="rId3"/>
    <sheet name="Sheet1" sheetId="5" r:id="rId4"/>
  </sheets>
  <definedNames>
    <definedName name="_xlnm._FilterDatabase" localSheetId="1" hidden="1">'报价模板-七修养生酒店'!$J$1:$J$270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8" i="6" l="1"/>
  <c r="J24" i="6"/>
  <c r="J25" i="6"/>
  <c r="J33" i="6"/>
  <c r="J6" i="6"/>
  <c r="J10" i="6" s="1"/>
  <c r="J7" i="6"/>
  <c r="J8" i="6"/>
  <c r="J9" i="6"/>
  <c r="J11" i="6"/>
  <c r="J12" i="6"/>
  <c r="J13" i="6"/>
  <c r="J15" i="6"/>
  <c r="J17" i="6" s="1"/>
  <c r="J16" i="6"/>
  <c r="J18" i="6"/>
  <c r="J19" i="6"/>
  <c r="J22" i="6" s="1"/>
  <c r="J20" i="6"/>
  <c r="J21" i="6"/>
  <c r="J23" i="6"/>
  <c r="J34" i="6" s="1"/>
  <c r="J26" i="6"/>
  <c r="J27" i="6"/>
  <c r="J28" i="6"/>
  <c r="J29" i="6"/>
  <c r="J30" i="6"/>
  <c r="J31" i="6"/>
  <c r="J32" i="6"/>
  <c r="J35" i="6"/>
  <c r="J36" i="6"/>
  <c r="J37" i="6"/>
  <c r="J38" i="6"/>
  <c r="J39" i="6"/>
  <c r="J40" i="6"/>
  <c r="J41" i="6"/>
  <c r="J42" i="6"/>
  <c r="J43" i="6"/>
  <c r="J44" i="6"/>
  <c r="J45" i="6"/>
  <c r="J46" i="6"/>
  <c r="J48" i="6"/>
  <c r="J49" i="6"/>
  <c r="J50" i="6"/>
  <c r="J57" i="6" s="1"/>
  <c r="J51" i="6"/>
  <c r="J52" i="6"/>
  <c r="J53" i="6"/>
  <c r="J54" i="6"/>
  <c r="J55" i="6"/>
  <c r="J56" i="6"/>
  <c r="J58" i="6"/>
  <c r="J65" i="6" s="1"/>
  <c r="J59" i="6"/>
  <c r="J60" i="6"/>
  <c r="J61" i="6"/>
  <c r="J62" i="6"/>
  <c r="J63" i="6"/>
  <c r="J64" i="6"/>
  <c r="J66" i="6"/>
  <c r="J82" i="6" s="1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3" i="6"/>
  <c r="J85" i="6" s="1"/>
  <c r="J84" i="6"/>
  <c r="J86" i="6"/>
  <c r="J89" i="6" s="1"/>
  <c r="J87" i="6"/>
  <c r="J88" i="6"/>
  <c r="J90" i="6"/>
  <c r="J91" i="6"/>
  <c r="J95" i="6" s="1"/>
  <c r="J92" i="6"/>
  <c r="J93" i="6"/>
  <c r="J94" i="6"/>
  <c r="J96" i="6"/>
  <c r="J97" i="6"/>
  <c r="J99" i="6"/>
  <c r="J101" i="6" s="1"/>
  <c r="J100" i="6"/>
  <c r="J102" i="6"/>
  <c r="J104" i="6" s="1"/>
  <c r="J103" i="6"/>
  <c r="J14" i="6"/>
  <c r="J13" i="1"/>
  <c r="J15" i="1"/>
  <c r="J16" i="1"/>
  <c r="J17" i="1"/>
  <c r="J18" i="1"/>
  <c r="J22" i="1" s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47" i="1" s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7" i="1" s="1"/>
  <c r="J51" i="1"/>
  <c r="J52" i="1"/>
  <c r="J53" i="1"/>
  <c r="J54" i="1"/>
  <c r="J55" i="1"/>
  <c r="J56" i="1"/>
  <c r="J58" i="1"/>
  <c r="J65" i="1" s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 s="1"/>
  <c r="J86" i="1"/>
  <c r="J89" i="1" s="1"/>
  <c r="J87" i="1"/>
  <c r="J88" i="1"/>
  <c r="J90" i="1"/>
  <c r="J95" i="1" s="1"/>
  <c r="J91" i="1"/>
  <c r="J92" i="1"/>
  <c r="J93" i="1"/>
  <c r="J94" i="1"/>
  <c r="J96" i="1"/>
  <c r="J97" i="1"/>
  <c r="J101" i="1" s="1"/>
  <c r="J98" i="1"/>
  <c r="J99" i="1"/>
  <c r="J100" i="1"/>
  <c r="J102" i="1"/>
  <c r="J104" i="1" s="1"/>
  <c r="J103" i="1"/>
  <c r="J6" i="1"/>
  <c r="J10" i="1" s="1"/>
  <c r="J7" i="1"/>
  <c r="J8" i="1"/>
  <c r="J9" i="1"/>
  <c r="J11" i="1"/>
  <c r="J14" i="1" s="1"/>
  <c r="J12" i="1"/>
  <c r="I11" i="5"/>
  <c r="I2" i="5"/>
  <c r="I3" i="5"/>
  <c r="I12" i="5" s="1"/>
  <c r="I4" i="5"/>
  <c r="I5" i="5"/>
  <c r="I6" i="5"/>
  <c r="I7" i="5"/>
  <c r="I8" i="5"/>
  <c r="I9" i="5"/>
  <c r="I10" i="5"/>
  <c r="J6" i="4"/>
  <c r="J7" i="4"/>
  <c r="J8" i="4"/>
  <c r="J10" i="4" s="1"/>
  <c r="J9" i="4"/>
  <c r="J11" i="4"/>
  <c r="J14" i="4" s="1"/>
  <c r="J12" i="4"/>
  <c r="J103" i="4"/>
  <c r="J104" i="4"/>
  <c r="J105" i="4"/>
  <c r="J97" i="4"/>
  <c r="J102" i="4" s="1"/>
  <c r="J98" i="4"/>
  <c r="J99" i="4"/>
  <c r="J100" i="4"/>
  <c r="J101" i="4"/>
  <c r="J91" i="4"/>
  <c r="J92" i="4"/>
  <c r="J96" i="4" s="1"/>
  <c r="J93" i="4"/>
  <c r="J94" i="4"/>
  <c r="J95" i="4"/>
  <c r="J87" i="4"/>
  <c r="J90" i="4" s="1"/>
  <c r="J88" i="4"/>
  <c r="J89" i="4"/>
  <c r="J84" i="4"/>
  <c r="J86" i="4" s="1"/>
  <c r="J85" i="4"/>
  <c r="J67" i="4"/>
  <c r="J68" i="4"/>
  <c r="J83" i="4" s="1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59" i="4"/>
  <c r="J66" i="4" s="1"/>
  <c r="J60" i="4"/>
  <c r="J61" i="4"/>
  <c r="J62" i="4"/>
  <c r="J63" i="4"/>
  <c r="J64" i="4"/>
  <c r="J65" i="4"/>
  <c r="J36" i="4"/>
  <c r="J37" i="4"/>
  <c r="J38" i="4"/>
  <c r="J39" i="4"/>
  <c r="J40" i="4"/>
  <c r="J48" i="4" s="1"/>
  <c r="J41" i="4"/>
  <c r="J42" i="4"/>
  <c r="J43" i="4"/>
  <c r="J44" i="4"/>
  <c r="J45" i="4"/>
  <c r="J46" i="4"/>
  <c r="J47" i="4"/>
  <c r="J24" i="4"/>
  <c r="J25" i="4"/>
  <c r="J26" i="4"/>
  <c r="J27" i="4"/>
  <c r="J28" i="4"/>
  <c r="J29" i="4"/>
  <c r="J30" i="4"/>
  <c r="J31" i="4"/>
  <c r="J35" i="4" s="1"/>
  <c r="J32" i="4"/>
  <c r="J33" i="4"/>
  <c r="J34" i="4"/>
  <c r="J18" i="4"/>
  <c r="J23" i="4" s="1"/>
  <c r="J19" i="4"/>
  <c r="J20" i="4"/>
  <c r="J21" i="4"/>
  <c r="J15" i="4"/>
  <c r="J16" i="4"/>
  <c r="J17" i="4"/>
  <c r="J13" i="4"/>
  <c r="J49" i="4"/>
  <c r="J50" i="4"/>
  <c r="J58" i="4" s="1"/>
  <c r="J51" i="4"/>
  <c r="J52" i="4"/>
  <c r="J53" i="4"/>
  <c r="J54" i="4"/>
  <c r="J55" i="4"/>
  <c r="J56" i="4"/>
  <c r="J57" i="4"/>
  <c r="J47" i="6" l="1"/>
  <c r="J106" i="6" s="1"/>
  <c r="J107" i="6" s="1"/>
  <c r="J105" i="1"/>
  <c r="J106" i="1"/>
  <c r="J107" i="4"/>
  <c r="J105" i="6"/>
  <c r="J106" i="4"/>
  <c r="J108" i="6" l="1"/>
  <c r="J108" i="4"/>
  <c r="J109" i="4" s="1"/>
  <c r="J107" i="1"/>
  <c r="J108" i="1" s="1"/>
  <c r="K1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王晓爱</author>
  </authors>
  <commentList>
    <comment ref="I2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180</t>
        </r>
      </text>
    </comment>
    <comment ref="C26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作用？</t>
        </r>
      </text>
    </comment>
    <comment ref="C27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作用</t>
        </r>
      </text>
    </comment>
    <comment ref="C28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300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600-750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300</t>
        </r>
      </text>
    </comment>
    <comment ref="C35" authorId="0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名称补充,500</t>
        </r>
      </text>
    </comment>
    <comment ref="C37" authorId="0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300</t>
        </r>
      </text>
    </comment>
    <comment ref="C42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其他家为什么没有报？</t>
        </r>
      </text>
    </comment>
    <comment ref="C43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200-500</t>
        </r>
      </text>
    </comment>
    <comment ref="C64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从哪里运输？</t>
        </r>
      </text>
    </comment>
    <comment ref="C83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几分钟？剪辑还是拍摄？</t>
        </r>
      </text>
    </comment>
    <comment ref="C86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这项费用是不是整体都偏高？云摄影一天报价没有8000吧，另外资深摄影的定义是什么？</t>
        </r>
      </text>
    </comment>
    <comment ref="C103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什么表演？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王晓爱</author>
  </authors>
  <commentList>
    <comment ref="I1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1500-1800</t>
        </r>
      </text>
    </comment>
    <comment ref="I19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25-35</t>
        </r>
      </text>
    </comment>
    <comment ref="I20" authorId="0" shapeId="0" xr:uid="{00000000-0006-0000-0100-000003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350一延米，尺寸</t>
        </r>
      </text>
    </comment>
    <comment ref="I21" authorId="0" shapeId="0" xr:uid="{00000000-0006-0000-0100-000004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180</t>
        </r>
      </text>
    </comment>
    <comment ref="I24" authorId="0" shapeId="0" xr:uid="{00000000-0006-0000-0100-000005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1200</t>
        </r>
      </text>
    </comment>
    <comment ref="I25" authorId="0" shapeId="0" xr:uid="{00000000-0006-0000-0100-000006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1000</t>
        </r>
      </text>
    </comment>
    <comment ref="C26" authorId="0" shapeId="0" xr:uid="{00000000-0006-0000-0100-000007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作用？</t>
        </r>
      </text>
    </comment>
    <comment ref="C27" authorId="0" shapeId="0" xr:uid="{00000000-0006-0000-0100-000008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作用</t>
        </r>
      </text>
    </comment>
    <comment ref="C28" authorId="0" shapeId="0" xr:uid="{00000000-0006-0000-0100-000009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300</t>
        </r>
      </text>
    </comment>
    <comment ref="C31" authorId="0" shapeId="0" xr:uid="{00000000-0006-0000-0100-00000A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600-750</t>
        </r>
      </text>
    </comment>
    <comment ref="C32" authorId="0" shapeId="0" xr:uid="{00000000-0006-0000-0100-00000B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300</t>
        </r>
      </text>
    </comment>
    <comment ref="C33" authorId="0" shapeId="0" xr:uid="{00000000-0006-0000-0100-00000C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500</t>
        </r>
      </text>
    </comment>
    <comment ref="C35" authorId="0" shapeId="0" xr:uid="{00000000-0006-0000-0100-00000D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名称补充,500</t>
        </r>
      </text>
    </comment>
    <comment ref="C37" authorId="0" shapeId="0" xr:uid="{00000000-0006-0000-0100-00000E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300</t>
        </r>
      </text>
    </comment>
    <comment ref="C42" authorId="0" shapeId="0" xr:uid="{00000000-0006-0000-0100-00000F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其他家为什么没有报？</t>
        </r>
      </text>
    </comment>
    <comment ref="C43" authorId="0" shapeId="0" xr:uid="{00000000-0006-0000-0100-000010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200-500</t>
        </r>
      </text>
    </comment>
    <comment ref="C64" authorId="0" shapeId="0" xr:uid="{00000000-0006-0000-0100-000011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从哪里运输？</t>
        </r>
      </text>
    </comment>
    <comment ref="C83" authorId="0" shapeId="0" xr:uid="{00000000-0006-0000-0100-000012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几分钟？剪辑还是拍摄？</t>
        </r>
      </text>
    </comment>
    <comment ref="C86" authorId="0" shapeId="0" xr:uid="{00000000-0006-0000-0100-000013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这项费用是不是整体都偏高？云摄影一天报价没有8000吧，另外资深摄影的定义是什么？</t>
        </r>
      </text>
    </comment>
    <comment ref="C103" authorId="0" shapeId="0" xr:uid="{00000000-0006-0000-0100-000014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什么表演？</t>
        </r>
      </text>
    </comment>
    <comment ref="C106" authorId="0" shapeId="0" xr:uid="{00000000-0006-0000-0100-000015000000}">
      <text>
        <r>
          <rPr>
            <b/>
            <sz val="9"/>
            <color indexed="81"/>
            <rFont val="宋体"/>
            <family val="3"/>
            <charset val="134"/>
          </rPr>
          <t>王晓爱:</t>
        </r>
        <r>
          <rPr>
            <sz val="9"/>
            <color indexed="81"/>
            <rFont val="宋体"/>
            <family val="3"/>
            <charset val="134"/>
          </rPr>
          <t xml:space="preserve">
重复计算了酒店服务费，供应商人员又收取了服务费，不合理</t>
        </r>
      </text>
    </comment>
  </commentList>
</comments>
</file>

<file path=xl/sharedStrings.xml><?xml version="1.0" encoding="utf-8"?>
<sst xmlns="http://schemas.openxmlformats.org/spreadsheetml/2006/main" count="1069" uniqueCount="204">
  <si>
    <t>KA合作伙伴会议报价模板</t>
  </si>
  <si>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</si>
  <si>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</si>
  <si>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</si>
  <si>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</si>
  <si>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</si>
  <si>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</si>
  <si>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gaoyalin@cct.cn</t>
  </si>
  <si>
    <t>电话</t>
  </si>
  <si>
    <t>报价有效期（天）</t>
  </si>
  <si>
    <t>30天</t>
  </si>
  <si>
    <t>服务内容</t>
  </si>
  <si>
    <t>项目</t>
  </si>
  <si>
    <t>套餐内容</t>
  </si>
  <si>
    <t>数量1</t>
  </si>
  <si>
    <t>单位</t>
  </si>
  <si>
    <t>数量2</t>
  </si>
  <si>
    <t>单价</t>
  </si>
  <si>
    <t>合计</t>
  </si>
  <si>
    <t>备注</t>
  </si>
  <si>
    <t>酒店服务</t>
  </si>
  <si>
    <t>大床房</t>
  </si>
  <si>
    <t>间</t>
  </si>
  <si>
    <t>晚</t>
  </si>
  <si>
    <t>标间</t>
  </si>
  <si>
    <t>会议室</t>
  </si>
  <si>
    <t>场</t>
  </si>
  <si>
    <t>次</t>
  </si>
  <si>
    <t>含提前一天搭建费用</t>
  </si>
  <si>
    <t>茶歇</t>
  </si>
  <si>
    <t>人</t>
  </si>
  <si>
    <t>酒店费用合计</t>
  </si>
  <si>
    <t>餐饮服务</t>
  </si>
  <si>
    <t>午餐（自助）</t>
  </si>
  <si>
    <t>西餐厅</t>
  </si>
  <si>
    <t>day1</t>
  </si>
  <si>
    <t>晚宴</t>
  </si>
  <si>
    <t>大宴会厅</t>
  </si>
  <si>
    <t>桌</t>
  </si>
  <si>
    <t>酒水</t>
  </si>
  <si>
    <t>餐饮费用合计</t>
  </si>
  <si>
    <t>活动用车</t>
  </si>
  <si>
    <t>用车服务（360总部-会场往返）</t>
  </si>
  <si>
    <t>大巴车-51座</t>
  </si>
  <si>
    <t>车</t>
  </si>
  <si>
    <t>趟</t>
  </si>
  <si>
    <t>GL8</t>
  </si>
  <si>
    <t>依据实际情况</t>
  </si>
  <si>
    <t>用车费用合计</t>
  </si>
  <si>
    <t>会议承办服务搭建部分</t>
  </si>
  <si>
    <t>舞台 钢木结构 15m*6m*0.4mH</t>
  </si>
  <si>
    <t>平米</t>
  </si>
  <si>
    <t>项</t>
  </si>
  <si>
    <t>拉绒地毯</t>
  </si>
  <si>
    <t>钢木结构踏步</t>
  </si>
  <si>
    <t>个</t>
  </si>
  <si>
    <t>签到背景板 5m*3mH</t>
  </si>
  <si>
    <t>会议承办服务视频设备部分</t>
  </si>
  <si>
    <t>P3 LED Display LED屏 主屏 9*3.5m</t>
  </si>
  <si>
    <t>天</t>
  </si>
  <si>
    <t>Gloshine 560 LED Controller 处理器</t>
  </si>
  <si>
    <t>迈普斯通 630 视频切换器</t>
  </si>
  <si>
    <t>Extort DVI DA 分配器</t>
  </si>
  <si>
    <t>EXTRON DVI104 Tx/Rx DVI Fiber Optic Extender 光纤延长器</t>
  </si>
  <si>
    <t>KORNING LC-LC Fiber Cable光缆(多模，双工，100m)</t>
  </si>
  <si>
    <t>Dell E2211H 24" Full HD Monitor 高清宽屏监视器</t>
  </si>
  <si>
    <t>mac 笔记本电脑(APPLE , MACBOOK)</t>
  </si>
  <si>
    <t>SAMSUNG 42 PDP (42"）等离子电视(55"，全高清)</t>
  </si>
  <si>
    <t>DSA’N Perfect Cue Light 翻页提示器</t>
  </si>
  <si>
    <t>Power  Distributor  Cabinet  配电箱(三相，100A)</t>
  </si>
  <si>
    <t>会议承办服务音频设备部分</t>
  </si>
  <si>
    <t xml:space="preserve">zsound  LA110型  </t>
  </si>
  <si>
    <t>只</t>
  </si>
  <si>
    <t>zsound  LA110SII型</t>
  </si>
  <si>
    <t>zsound全频返送音箱</t>
  </si>
  <si>
    <t>zsound 功放</t>
  </si>
  <si>
    <t>套</t>
  </si>
  <si>
    <t>midas（迈达斯）数字调音台（32路）</t>
  </si>
  <si>
    <t xml:space="preserve">SHURE UR2/Beta 58A  Wireless Hand-hold Mic  无线手持式话筒 </t>
  </si>
  <si>
    <t>SHURE UR1/WBH53 Headworn Microphone 头戴式话筒</t>
  </si>
  <si>
    <t>支</t>
  </si>
  <si>
    <t>SHURE UR4D+ Dual channel diversity receiver 舒尔UR4D+接收机</t>
  </si>
  <si>
    <t xml:space="preserve">SHURE  UA845E  UHF  Antenna  Distribution  System  U段天线放大传输系统 </t>
  </si>
  <si>
    <t>PRDUCTION  INTERCOM  MS-200  Master  Station  有线对讲系统主机</t>
  </si>
  <si>
    <t>PRDUCTION INTERCOM  Receiver  有线对讲系统接收点</t>
  </si>
  <si>
    <t>Laptop  笔记本电脑(APPLE , MACBOOK)</t>
  </si>
  <si>
    <t>台</t>
  </si>
  <si>
    <t>会议承办服务灯光设备部分</t>
  </si>
  <si>
    <t>Moving lights,1500w Spot-Performance 图案电脑灯（切片）</t>
  </si>
  <si>
    <t>EXPLORER Ovation LED Moving Heads Light</t>
  </si>
  <si>
    <t>领焰 yel  K1型 调光台</t>
  </si>
  <si>
    <t>领焰 yelK1</t>
  </si>
  <si>
    <t>Lighting DA 信号放大器</t>
  </si>
  <si>
    <t>Truss  灯光架  (300mmx400mm)</t>
  </si>
  <si>
    <t>米</t>
  </si>
  <si>
    <t>COLUMBUS  MCKINNON  Chain  Hoist  手动葫芦(1吨，20米)</t>
  </si>
  <si>
    <t>ANTARI HZ-500 Haze Machine 雾化机(带轴流风机)</t>
  </si>
  <si>
    <t>会议承办服务运输及人工部分</t>
  </si>
  <si>
    <t>Project Manager项目经理</t>
  </si>
  <si>
    <t>Video Engineer视频师</t>
  </si>
  <si>
    <t>Audio Engineer音响师</t>
  </si>
  <si>
    <t>Lighting Engineer灯光师</t>
  </si>
  <si>
    <t>Other Technician技术人员</t>
  </si>
  <si>
    <t>Benefits Costs</t>
  </si>
  <si>
    <t>厢式货车</t>
  </si>
  <si>
    <t>辆</t>
  </si>
  <si>
    <t>物料及设计</t>
  </si>
  <si>
    <t>奖杯推荐</t>
  </si>
  <si>
    <t>金腰带</t>
  </si>
  <si>
    <t>银腰带</t>
  </si>
  <si>
    <t>铜腰带</t>
  </si>
  <si>
    <t>主持人手卡</t>
  </si>
  <si>
    <t>名卡</t>
  </si>
  <si>
    <t>麦克风套</t>
  </si>
  <si>
    <t>亚克力雕刻</t>
  </si>
  <si>
    <t>车头牌</t>
  </si>
  <si>
    <t>矿泉水挂环</t>
  </si>
  <si>
    <t>嘉宾胸卡</t>
  </si>
  <si>
    <t>餐券</t>
  </si>
  <si>
    <t>欢迎信</t>
  </si>
  <si>
    <t>房卡套</t>
  </si>
  <si>
    <t>桌号牌</t>
  </si>
  <si>
    <t>桌号牌夹</t>
  </si>
  <si>
    <t>抽奖奖券</t>
  </si>
  <si>
    <t>讲台花、签到花</t>
  </si>
  <si>
    <t>物料及设计费用合计</t>
  </si>
  <si>
    <t>视频制作</t>
  </si>
  <si>
    <t>开场视频</t>
  </si>
  <si>
    <t>会议</t>
  </si>
  <si>
    <t>邀请H5</t>
  </si>
  <si>
    <t>含内容视频拍摄、剪辑、报名等</t>
  </si>
  <si>
    <t>视频制作费用合计</t>
  </si>
  <si>
    <t>摄影摄像</t>
  </si>
  <si>
    <t>摄影师</t>
  </si>
  <si>
    <t>资深摄影师</t>
  </si>
  <si>
    <t>摄像师</t>
  </si>
  <si>
    <t>资深摄像师</t>
  </si>
  <si>
    <t>云摄影</t>
  </si>
  <si>
    <t>含技术人眼、图片直播设备</t>
  </si>
  <si>
    <t>摄影、摄像服务费用合计</t>
  </si>
  <si>
    <t>礼品</t>
  </si>
  <si>
    <t>伴手礼</t>
  </si>
  <si>
    <t>份</t>
  </si>
  <si>
    <t>抽奖礼品特等奖</t>
  </si>
  <si>
    <t>抽奖礼品一等奖</t>
  </si>
  <si>
    <t>抽奖礼品二等奖</t>
  </si>
  <si>
    <t>抽奖礼品三等奖</t>
  </si>
  <si>
    <t>礼品费用合计</t>
  </si>
  <si>
    <t>工作人员</t>
  </si>
  <si>
    <t>供应商工作人员（交通）</t>
  </si>
  <si>
    <t>供应商工作人员差旅（餐标）</t>
  </si>
  <si>
    <t>供应商工作人员差旅（住宿）</t>
  </si>
  <si>
    <t>工作人员房</t>
  </si>
  <si>
    <t>兼职</t>
  </si>
  <si>
    <t>礼仪</t>
  </si>
  <si>
    <t>签到+会议+晚宴</t>
  </si>
  <si>
    <t>人员费用合计</t>
  </si>
  <si>
    <t>其他项</t>
  </si>
  <si>
    <t>嘉宾活动安排</t>
  </si>
  <si>
    <t>表演</t>
  </si>
  <si>
    <t>其他项费用合计</t>
  </si>
  <si>
    <t>酒店服务费</t>
  </si>
  <si>
    <t>服务费</t>
  </si>
  <si>
    <t>税率</t>
  </si>
  <si>
    <r>
      <rPr>
        <b/>
        <sz val="12"/>
        <rFont val="微软雅黑"/>
        <family val="3"/>
        <charset val="134"/>
      </rPr>
      <t>最终报价（RMB）:</t>
    </r>
    <r>
      <rPr>
        <b/>
        <sz val="12"/>
        <color indexed="10"/>
        <rFont val="微软雅黑"/>
        <family val="3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</si>
  <si>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</si>
  <si>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</si>
  <si>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</si>
  <si>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</si>
  <si>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</si>
  <si>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</si>
  <si>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</si>
  <si>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A区高级大床房</t>
  </si>
  <si>
    <t>A区高级标准间</t>
  </si>
  <si>
    <t>B区三层曲院风荷厅</t>
  </si>
  <si>
    <t>签名墙 5m*3mH LED屏</t>
  </si>
  <si>
    <t>太极、插花、茶艺等</t>
  </si>
  <si>
    <t>北京辉煌假日酒店</t>
  </si>
  <si>
    <t>七修养生酒店</t>
    <rPh sb="2" eb="3">
      <t>yang'sheng</t>
    </rPh>
    <phoneticPr fontId="20" type="noConversion"/>
  </si>
  <si>
    <t>CS 长城 龙庆峡等</t>
    <rPh sb="3" eb="4">
      <t>chang'cheng</t>
    </rPh>
    <rPh sb="6" eb="7">
      <t>long'qing'xia</t>
    </rPh>
    <rPh sb="9" eb="10">
      <t>deng</t>
    </rPh>
    <phoneticPr fontId="20" type="noConversion"/>
  </si>
  <si>
    <t>服务费计算中减去96-98行，供应商工作人员费用不计服务费。</t>
    <phoneticPr fontId="20" type="noConversion"/>
  </si>
  <si>
    <t>延米</t>
    <phoneticPr fontId="23" type="noConversion"/>
  </si>
  <si>
    <t>该项材质为异形木质裱写真</t>
    <phoneticPr fontId="23" type="noConversion"/>
  </si>
  <si>
    <t>该费用将依据会场位置进行收费</t>
    <phoneticPr fontId="23" type="noConversion"/>
  </si>
  <si>
    <t>适用于提词器，可同时接入不同HDMI接口，给提词器提供信号</t>
    <phoneticPr fontId="20" type="noConversion"/>
  </si>
  <si>
    <t>视频所有信号接入使用</t>
    <phoneticPr fontId="20" type="noConversion"/>
  </si>
  <si>
    <t>一般报价会把次项与话筒费用联合起来，产生费用较高，因此分别报价，降低成本</t>
    <phoneticPr fontId="20" type="noConversion"/>
  </si>
  <si>
    <t>工厂在密云，密云到活动场地</t>
    <phoneticPr fontId="23" type="noConversion"/>
  </si>
  <si>
    <t>除酒店、康辉工作人员费用外服务费</t>
    <phoneticPr fontId="23" type="noConversion"/>
  </si>
  <si>
    <t>报价依据晚宴流程穿插3-4个演出，
按照平均价格预估；具体形式未定</t>
    <phoneticPr fontId="23" type="noConversion"/>
  </si>
  <si>
    <t>报价一项为2天活动</t>
    <phoneticPr fontId="23" type="noConversion"/>
  </si>
  <si>
    <t>资深摄影、摄像师为从事摄影行业超8-10年之久，有丰富的拍摄经验且在行业内有影响力的摄影摄像师</t>
    <phoneticPr fontId="23" type="noConversion"/>
  </si>
  <si>
    <t>DSA’N Perfect Cue Light 翻页提示器</t>
    <phoneticPr fontId="23" type="noConversion"/>
  </si>
  <si>
    <t>Gloshine 560 LED Controller 处理器</t>
    <phoneticPr fontId="23" type="noConversion"/>
  </si>
  <si>
    <t>迈普斯通 630 视频切换器</t>
    <phoneticPr fontId="23" type="noConversion"/>
  </si>
  <si>
    <t>后更新设备为-迈普视通 590</t>
    <phoneticPr fontId="23" type="noConversion"/>
  </si>
  <si>
    <t>zsound  LA110型   线阵列全频音箱</t>
    <phoneticPr fontId="23" type="noConversion"/>
  </si>
  <si>
    <t>zsound  LA110SII型 线阵列超低音箱</t>
    <phoneticPr fontId="23" type="noConversion"/>
  </si>
  <si>
    <t>该项依据场地面积确定数量</t>
    <phoneticPr fontId="23" type="noConversion"/>
  </si>
  <si>
    <t xml:space="preserve">SHURE  UA845E  UHF  Antenna  Distribution  System  U段天线放大传输系统 </t>
    <phoneticPr fontId="23" type="noConversion"/>
  </si>
  <si>
    <t>给话筒增强信息</t>
    <phoneticPr fontId="23" type="noConversion"/>
  </si>
  <si>
    <t>SAMSUNG 42 PDP (55"）等离子电视(55"，全高清)</t>
    <phoneticPr fontId="23" type="noConversion"/>
  </si>
  <si>
    <t>KORNING LC-LC Fiber Cable光缆(多模，双工，100m)</t>
    <phoneticPr fontId="23" type="noConversion"/>
  </si>
  <si>
    <t>预计5分钟内，以剪辑为主，配套拍摄；具体形式待定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</si>
</sst>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\¥#,##0_);[Red]\(\¥#,##0\)"/>
    <numFmt numFmtId="177" formatCode="\¥#,##0.00_);[Red]\(\¥#,##0.00\)"/>
    <numFmt numFmtId="178" formatCode="#,##0.000000000000_);[Red]\(#,##0.000000000000\)"/>
  </numFmts>
  <fonts count="24">
    <font>
      <sz val="11"/>
      <color theme="1"/>
      <name val="DengXian"/>
      <charset val="134"/>
      <scheme val="minor"/>
    </font>
    <font>
      <sz val="12"/>
      <name val="微软雅黑"/>
      <family val="3"/>
      <charset val="134"/>
    </font>
    <font>
      <b/>
      <sz val="12"/>
      <name val="微软雅黑"/>
      <family val="3"/>
      <charset val="134"/>
    </font>
    <font>
      <b/>
      <sz val="14"/>
      <color indexed="8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u/>
      <sz val="11"/>
      <color theme="10"/>
      <name val="DengXian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name val="微软雅黑"/>
      <family val="3"/>
      <charset val="134"/>
    </font>
    <font>
      <b/>
      <sz val="9"/>
      <color rgb="FF000000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color rgb="FFFF0000"/>
      <name val="微软雅黑"/>
      <family val="3"/>
      <charset val="134"/>
    </font>
    <font>
      <sz val="9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9"/>
      <name val="微软雅黑"/>
      <family val="3"/>
      <charset val="134"/>
    </font>
    <font>
      <sz val="10"/>
      <name val="Arial"/>
      <family val="2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b/>
      <sz val="12"/>
      <color indexed="10"/>
      <name val="微软雅黑"/>
      <family val="3"/>
      <charset val="134"/>
    </font>
    <font>
      <sz val="9"/>
      <name val="DengXian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DengXian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16" fillId="0" borderId="0"/>
    <xf numFmtId="0" fontId="15" fillId="0" borderId="0" applyNumberFormat="0"/>
    <xf numFmtId="0" fontId="17" fillId="0" borderId="0"/>
    <xf numFmtId="0" fontId="15" fillId="0" borderId="0" applyNumberFormat="0"/>
    <xf numFmtId="0" fontId="15" fillId="0" borderId="0" applyNumberFormat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/>
    <xf numFmtId="43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9" fontId="14" fillId="2" borderId="4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vertical="center" wrapText="1"/>
    </xf>
    <xf numFmtId="176" fontId="10" fillId="2" borderId="3" xfId="0" applyNumberFormat="1" applyFont="1" applyFill="1" applyBorder="1" applyAlignment="1">
      <alignment vertical="center" wrapText="1"/>
    </xf>
    <xf numFmtId="9" fontId="10" fillId="2" borderId="4" xfId="0" applyNumberFormat="1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177" fontId="9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177" fontId="10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9" fontId="14" fillId="4" borderId="4" xfId="0" applyNumberFormat="1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 wrapText="1"/>
    </xf>
    <xf numFmtId="176" fontId="10" fillId="4" borderId="3" xfId="0" applyNumberFormat="1" applyFont="1" applyFill="1" applyBorder="1" applyAlignment="1">
      <alignment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178" fontId="1" fillId="2" borderId="0" xfId="0" applyNumberFormat="1" applyFont="1" applyFill="1"/>
    <xf numFmtId="0" fontId="12" fillId="6" borderId="1" xfId="0" applyFont="1" applyFill="1" applyBorder="1" applyAlignment="1">
      <alignment horizontal="center" vertical="center" wrapText="1"/>
    </xf>
    <xf numFmtId="0" fontId="13" fillId="6" borderId="1" xfId="8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177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57" fontId="4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176" fontId="10" fillId="4" borderId="2" xfId="0" applyNumberFormat="1" applyFont="1" applyFill="1" applyBorder="1" applyAlignment="1">
      <alignment horizontal="left" vertical="center" wrapText="1"/>
    </xf>
    <xf numFmtId="176" fontId="10" fillId="4" borderId="3" xfId="0" applyNumberFormat="1" applyFont="1" applyFill="1" applyBorder="1" applyAlignment="1">
      <alignment horizontal="left" vertical="center" wrapText="1"/>
    </xf>
    <xf numFmtId="176" fontId="10" fillId="4" borderId="4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</cellXfs>
  <cellStyles count="15">
    <cellStyle name="0,0_x000d__x000a_NA_x000d__x000a_" xfId="4" xr:uid="{00000000-0005-0000-0000-000000000000}"/>
    <cellStyle name="常规" xfId="0" builtinId="0"/>
    <cellStyle name="常规 10" xfId="6" xr:uid="{00000000-0005-0000-0000-000002000000}"/>
    <cellStyle name="常规 12" xfId="3" xr:uid="{00000000-0005-0000-0000-000003000000}"/>
    <cellStyle name="常规 2" xfId="7" xr:uid="{00000000-0005-0000-0000-000004000000}"/>
    <cellStyle name="常规 2 2" xfId="5" xr:uid="{00000000-0005-0000-0000-000005000000}"/>
    <cellStyle name="常规 3" xfId="8" xr:uid="{00000000-0005-0000-0000-000006000000}"/>
    <cellStyle name="常规 4" xfId="9" xr:uid="{00000000-0005-0000-0000-000007000000}"/>
    <cellStyle name="常规 5" xfId="11" xr:uid="{00000000-0005-0000-0000-000008000000}"/>
    <cellStyle name="常规 5 2" xfId="2" xr:uid="{00000000-0005-0000-0000-000009000000}"/>
    <cellStyle name="超链接" xfId="1" builtinId="8"/>
    <cellStyle name="超链接 2" xfId="13" xr:uid="{00000000-0005-0000-0000-00000B000000}"/>
    <cellStyle name="千位分隔 2" xfId="10" xr:uid="{00000000-0005-0000-0000-00000C000000}"/>
    <cellStyle name="千位分隔 2 2" xfId="14" xr:uid="{00000000-0005-0000-0000-00000D000000}"/>
    <cellStyle name="千位分隔 3" xfId="12" xr:uid="{00000000-0005-0000-0000-00000E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id="{5C4766EB-E2C8-47B3-9082-1F1E77134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0"/>
          <a:ext cx="2292350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1371600</xdr:colOff>
      <xdr:row>0</xdr:row>
      <xdr:rowOff>650860</xdr:rowOff>
    </xdr:to>
    <xdr:pic>
      <xdr:nvPicPr>
        <xdr:cNvPr id="3" name="图片 2" descr="说明: 说明: 签名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" y="0"/>
          <a:ext cx="2292985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" y="0"/>
          <a:ext cx="2292985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oyalin@cct.c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oyalin@cct.c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gaoyalin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B1:M270"/>
  <sheetViews>
    <sheetView tabSelected="1" zoomScale="70" zoomScaleNormal="70" workbookViewId="0">
      <selection activeCell="K46" sqref="K46"/>
    </sheetView>
  </sheetViews>
  <sheetFormatPr defaultColWidth="9" defaultRowHeight="25" customHeight="1"/>
  <cols>
    <col min="1" max="1" width="2.83203125" style="4" customWidth="1"/>
    <col min="2" max="2" width="12.08203125" style="4" customWidth="1"/>
    <col min="3" max="3" width="36.5" style="4" customWidth="1"/>
    <col min="4" max="4" width="24.83203125" style="5" customWidth="1"/>
    <col min="5" max="5" width="13.58203125" style="6" customWidth="1"/>
    <col min="6" max="6" width="15.58203125" style="6" customWidth="1"/>
    <col min="7" max="7" width="10.33203125" style="7" customWidth="1"/>
    <col min="8" max="8" width="10.33203125" style="6" customWidth="1"/>
    <col min="9" max="9" width="11.5" style="4" customWidth="1"/>
    <col min="10" max="10" width="15" style="4" customWidth="1"/>
    <col min="11" max="11" width="24.5" style="4" bestFit="1" customWidth="1"/>
    <col min="12" max="12" width="41.33203125" style="70" customWidth="1"/>
    <col min="13" max="13" width="12.58203125" style="4" customWidth="1"/>
    <col min="14" max="14" width="12.5" style="4" customWidth="1"/>
    <col min="15" max="256" width="9" style="4"/>
    <col min="257" max="257" width="2.83203125" style="4" customWidth="1"/>
    <col min="258" max="258" width="9" style="4"/>
    <col min="259" max="259" width="12.58203125" style="4" customWidth="1"/>
    <col min="260" max="260" width="11.5" style="4" customWidth="1"/>
    <col min="261" max="261" width="10.08203125" style="4" customWidth="1"/>
    <col min="262" max="262" width="18.08203125" style="4" customWidth="1"/>
    <col min="263" max="263" width="10.33203125" style="4" customWidth="1"/>
    <col min="264" max="265" width="8.83203125" style="4" customWidth="1"/>
    <col min="266" max="266" width="13.5" style="4" customWidth="1"/>
    <col min="267" max="267" width="12.58203125" style="4" customWidth="1"/>
    <col min="268" max="268" width="11.33203125" style="4" customWidth="1"/>
    <col min="269" max="269" width="12.58203125" style="4" customWidth="1"/>
    <col min="270" max="270" width="12.5" style="4" customWidth="1"/>
    <col min="271" max="512" width="9" style="4"/>
    <col min="513" max="513" width="2.83203125" style="4" customWidth="1"/>
    <col min="514" max="514" width="9" style="4"/>
    <col min="515" max="515" width="12.58203125" style="4" customWidth="1"/>
    <col min="516" max="516" width="11.5" style="4" customWidth="1"/>
    <col min="517" max="517" width="10.08203125" style="4" customWidth="1"/>
    <col min="518" max="518" width="18.08203125" style="4" customWidth="1"/>
    <col min="519" max="519" width="10.33203125" style="4" customWidth="1"/>
    <col min="520" max="521" width="8.83203125" style="4" customWidth="1"/>
    <col min="522" max="522" width="13.5" style="4" customWidth="1"/>
    <col min="523" max="523" width="12.58203125" style="4" customWidth="1"/>
    <col min="524" max="524" width="11.33203125" style="4" customWidth="1"/>
    <col min="525" max="525" width="12.58203125" style="4" customWidth="1"/>
    <col min="526" max="526" width="12.5" style="4" customWidth="1"/>
    <col min="527" max="768" width="9" style="4"/>
    <col min="769" max="769" width="2.83203125" style="4" customWidth="1"/>
    <col min="770" max="770" width="9" style="4"/>
    <col min="771" max="771" width="12.58203125" style="4" customWidth="1"/>
    <col min="772" max="772" width="11.5" style="4" customWidth="1"/>
    <col min="773" max="773" width="10.08203125" style="4" customWidth="1"/>
    <col min="774" max="774" width="18.08203125" style="4" customWidth="1"/>
    <col min="775" max="775" width="10.33203125" style="4" customWidth="1"/>
    <col min="776" max="777" width="8.83203125" style="4" customWidth="1"/>
    <col min="778" max="778" width="13.5" style="4" customWidth="1"/>
    <col min="779" max="779" width="12.58203125" style="4" customWidth="1"/>
    <col min="780" max="780" width="11.33203125" style="4" customWidth="1"/>
    <col min="781" max="781" width="12.58203125" style="4" customWidth="1"/>
    <col min="782" max="782" width="12.5" style="4" customWidth="1"/>
    <col min="783" max="1024" width="9" style="4"/>
    <col min="1025" max="1025" width="2.83203125" style="4" customWidth="1"/>
    <col min="1026" max="1026" width="9" style="4"/>
    <col min="1027" max="1027" width="12.58203125" style="4" customWidth="1"/>
    <col min="1028" max="1028" width="11.5" style="4" customWidth="1"/>
    <col min="1029" max="1029" width="10.08203125" style="4" customWidth="1"/>
    <col min="1030" max="1030" width="18.08203125" style="4" customWidth="1"/>
    <col min="1031" max="1031" width="10.33203125" style="4" customWidth="1"/>
    <col min="1032" max="1033" width="8.83203125" style="4" customWidth="1"/>
    <col min="1034" max="1034" width="13.5" style="4" customWidth="1"/>
    <col min="1035" max="1035" width="12.58203125" style="4" customWidth="1"/>
    <col min="1036" max="1036" width="11.33203125" style="4" customWidth="1"/>
    <col min="1037" max="1037" width="12.58203125" style="4" customWidth="1"/>
    <col min="1038" max="1038" width="12.5" style="4" customWidth="1"/>
    <col min="1039" max="1280" width="9" style="4"/>
    <col min="1281" max="1281" width="2.83203125" style="4" customWidth="1"/>
    <col min="1282" max="1282" width="9" style="4"/>
    <col min="1283" max="1283" width="12.58203125" style="4" customWidth="1"/>
    <col min="1284" max="1284" width="11.5" style="4" customWidth="1"/>
    <col min="1285" max="1285" width="10.08203125" style="4" customWidth="1"/>
    <col min="1286" max="1286" width="18.08203125" style="4" customWidth="1"/>
    <col min="1287" max="1287" width="10.33203125" style="4" customWidth="1"/>
    <col min="1288" max="1289" width="8.83203125" style="4" customWidth="1"/>
    <col min="1290" max="1290" width="13.5" style="4" customWidth="1"/>
    <col min="1291" max="1291" width="12.58203125" style="4" customWidth="1"/>
    <col min="1292" max="1292" width="11.33203125" style="4" customWidth="1"/>
    <col min="1293" max="1293" width="12.58203125" style="4" customWidth="1"/>
    <col min="1294" max="1294" width="12.5" style="4" customWidth="1"/>
    <col min="1295" max="1536" width="9" style="4"/>
    <col min="1537" max="1537" width="2.83203125" style="4" customWidth="1"/>
    <col min="1538" max="1538" width="9" style="4"/>
    <col min="1539" max="1539" width="12.58203125" style="4" customWidth="1"/>
    <col min="1540" max="1540" width="11.5" style="4" customWidth="1"/>
    <col min="1541" max="1541" width="10.08203125" style="4" customWidth="1"/>
    <col min="1542" max="1542" width="18.08203125" style="4" customWidth="1"/>
    <col min="1543" max="1543" width="10.33203125" style="4" customWidth="1"/>
    <col min="1544" max="1545" width="8.83203125" style="4" customWidth="1"/>
    <col min="1546" max="1546" width="13.5" style="4" customWidth="1"/>
    <col min="1547" max="1547" width="12.58203125" style="4" customWidth="1"/>
    <col min="1548" max="1548" width="11.33203125" style="4" customWidth="1"/>
    <col min="1549" max="1549" width="12.58203125" style="4" customWidth="1"/>
    <col min="1550" max="1550" width="12.5" style="4" customWidth="1"/>
    <col min="1551" max="1792" width="9" style="4"/>
    <col min="1793" max="1793" width="2.83203125" style="4" customWidth="1"/>
    <col min="1794" max="1794" width="9" style="4"/>
    <col min="1795" max="1795" width="12.58203125" style="4" customWidth="1"/>
    <col min="1796" max="1796" width="11.5" style="4" customWidth="1"/>
    <col min="1797" max="1797" width="10.08203125" style="4" customWidth="1"/>
    <col min="1798" max="1798" width="18.08203125" style="4" customWidth="1"/>
    <col min="1799" max="1799" width="10.33203125" style="4" customWidth="1"/>
    <col min="1800" max="1801" width="8.83203125" style="4" customWidth="1"/>
    <col min="1802" max="1802" width="13.5" style="4" customWidth="1"/>
    <col min="1803" max="1803" width="12.58203125" style="4" customWidth="1"/>
    <col min="1804" max="1804" width="11.33203125" style="4" customWidth="1"/>
    <col min="1805" max="1805" width="12.58203125" style="4" customWidth="1"/>
    <col min="1806" max="1806" width="12.5" style="4" customWidth="1"/>
    <col min="1807" max="2048" width="9" style="4"/>
    <col min="2049" max="2049" width="2.83203125" style="4" customWidth="1"/>
    <col min="2050" max="2050" width="9" style="4"/>
    <col min="2051" max="2051" width="12.58203125" style="4" customWidth="1"/>
    <col min="2052" max="2052" width="11.5" style="4" customWidth="1"/>
    <col min="2053" max="2053" width="10.08203125" style="4" customWidth="1"/>
    <col min="2054" max="2054" width="18.08203125" style="4" customWidth="1"/>
    <col min="2055" max="2055" width="10.33203125" style="4" customWidth="1"/>
    <col min="2056" max="2057" width="8.83203125" style="4" customWidth="1"/>
    <col min="2058" max="2058" width="13.5" style="4" customWidth="1"/>
    <col min="2059" max="2059" width="12.58203125" style="4" customWidth="1"/>
    <col min="2060" max="2060" width="11.33203125" style="4" customWidth="1"/>
    <col min="2061" max="2061" width="12.58203125" style="4" customWidth="1"/>
    <col min="2062" max="2062" width="12.5" style="4" customWidth="1"/>
    <col min="2063" max="2304" width="9" style="4"/>
    <col min="2305" max="2305" width="2.83203125" style="4" customWidth="1"/>
    <col min="2306" max="2306" width="9" style="4"/>
    <col min="2307" max="2307" width="12.58203125" style="4" customWidth="1"/>
    <col min="2308" max="2308" width="11.5" style="4" customWidth="1"/>
    <col min="2309" max="2309" width="10.08203125" style="4" customWidth="1"/>
    <col min="2310" max="2310" width="18.08203125" style="4" customWidth="1"/>
    <col min="2311" max="2311" width="10.33203125" style="4" customWidth="1"/>
    <col min="2312" max="2313" width="8.83203125" style="4" customWidth="1"/>
    <col min="2314" max="2314" width="13.5" style="4" customWidth="1"/>
    <col min="2315" max="2315" width="12.58203125" style="4" customWidth="1"/>
    <col min="2316" max="2316" width="11.33203125" style="4" customWidth="1"/>
    <col min="2317" max="2317" width="12.58203125" style="4" customWidth="1"/>
    <col min="2318" max="2318" width="12.5" style="4" customWidth="1"/>
    <col min="2319" max="2560" width="9" style="4"/>
    <col min="2561" max="2561" width="2.83203125" style="4" customWidth="1"/>
    <col min="2562" max="2562" width="9" style="4"/>
    <col min="2563" max="2563" width="12.58203125" style="4" customWidth="1"/>
    <col min="2564" max="2564" width="11.5" style="4" customWidth="1"/>
    <col min="2565" max="2565" width="10.08203125" style="4" customWidth="1"/>
    <col min="2566" max="2566" width="18.08203125" style="4" customWidth="1"/>
    <col min="2567" max="2567" width="10.33203125" style="4" customWidth="1"/>
    <col min="2568" max="2569" width="8.83203125" style="4" customWidth="1"/>
    <col min="2570" max="2570" width="13.5" style="4" customWidth="1"/>
    <col min="2571" max="2571" width="12.58203125" style="4" customWidth="1"/>
    <col min="2572" max="2572" width="11.33203125" style="4" customWidth="1"/>
    <col min="2573" max="2573" width="12.58203125" style="4" customWidth="1"/>
    <col min="2574" max="2574" width="12.5" style="4" customWidth="1"/>
    <col min="2575" max="2816" width="9" style="4"/>
    <col min="2817" max="2817" width="2.83203125" style="4" customWidth="1"/>
    <col min="2818" max="2818" width="9" style="4"/>
    <col min="2819" max="2819" width="12.58203125" style="4" customWidth="1"/>
    <col min="2820" max="2820" width="11.5" style="4" customWidth="1"/>
    <col min="2821" max="2821" width="10.08203125" style="4" customWidth="1"/>
    <col min="2822" max="2822" width="18.08203125" style="4" customWidth="1"/>
    <col min="2823" max="2823" width="10.33203125" style="4" customWidth="1"/>
    <col min="2824" max="2825" width="8.83203125" style="4" customWidth="1"/>
    <col min="2826" max="2826" width="13.5" style="4" customWidth="1"/>
    <col min="2827" max="2827" width="12.58203125" style="4" customWidth="1"/>
    <col min="2828" max="2828" width="11.33203125" style="4" customWidth="1"/>
    <col min="2829" max="2829" width="12.58203125" style="4" customWidth="1"/>
    <col min="2830" max="2830" width="12.5" style="4" customWidth="1"/>
    <col min="2831" max="3072" width="9" style="4"/>
    <col min="3073" max="3073" width="2.83203125" style="4" customWidth="1"/>
    <col min="3074" max="3074" width="9" style="4"/>
    <col min="3075" max="3075" width="12.58203125" style="4" customWidth="1"/>
    <col min="3076" max="3076" width="11.5" style="4" customWidth="1"/>
    <col min="3077" max="3077" width="10.08203125" style="4" customWidth="1"/>
    <col min="3078" max="3078" width="18.08203125" style="4" customWidth="1"/>
    <col min="3079" max="3079" width="10.33203125" style="4" customWidth="1"/>
    <col min="3080" max="3081" width="8.83203125" style="4" customWidth="1"/>
    <col min="3082" max="3082" width="13.5" style="4" customWidth="1"/>
    <col min="3083" max="3083" width="12.58203125" style="4" customWidth="1"/>
    <col min="3084" max="3084" width="11.33203125" style="4" customWidth="1"/>
    <col min="3085" max="3085" width="12.58203125" style="4" customWidth="1"/>
    <col min="3086" max="3086" width="12.5" style="4" customWidth="1"/>
    <col min="3087" max="3328" width="9" style="4"/>
    <col min="3329" max="3329" width="2.83203125" style="4" customWidth="1"/>
    <col min="3330" max="3330" width="9" style="4"/>
    <col min="3331" max="3331" width="12.58203125" style="4" customWidth="1"/>
    <col min="3332" max="3332" width="11.5" style="4" customWidth="1"/>
    <col min="3333" max="3333" width="10.08203125" style="4" customWidth="1"/>
    <col min="3334" max="3334" width="18.08203125" style="4" customWidth="1"/>
    <col min="3335" max="3335" width="10.33203125" style="4" customWidth="1"/>
    <col min="3336" max="3337" width="8.83203125" style="4" customWidth="1"/>
    <col min="3338" max="3338" width="13.5" style="4" customWidth="1"/>
    <col min="3339" max="3339" width="12.58203125" style="4" customWidth="1"/>
    <col min="3340" max="3340" width="11.33203125" style="4" customWidth="1"/>
    <col min="3341" max="3341" width="12.58203125" style="4" customWidth="1"/>
    <col min="3342" max="3342" width="12.5" style="4" customWidth="1"/>
    <col min="3343" max="3584" width="9" style="4"/>
    <col min="3585" max="3585" width="2.83203125" style="4" customWidth="1"/>
    <col min="3586" max="3586" width="9" style="4"/>
    <col min="3587" max="3587" width="12.58203125" style="4" customWidth="1"/>
    <col min="3588" max="3588" width="11.5" style="4" customWidth="1"/>
    <col min="3589" max="3589" width="10.08203125" style="4" customWidth="1"/>
    <col min="3590" max="3590" width="18.08203125" style="4" customWidth="1"/>
    <col min="3591" max="3591" width="10.33203125" style="4" customWidth="1"/>
    <col min="3592" max="3593" width="8.83203125" style="4" customWidth="1"/>
    <col min="3594" max="3594" width="13.5" style="4" customWidth="1"/>
    <col min="3595" max="3595" width="12.58203125" style="4" customWidth="1"/>
    <col min="3596" max="3596" width="11.33203125" style="4" customWidth="1"/>
    <col min="3597" max="3597" width="12.58203125" style="4" customWidth="1"/>
    <col min="3598" max="3598" width="12.5" style="4" customWidth="1"/>
    <col min="3599" max="3840" width="9" style="4"/>
    <col min="3841" max="3841" width="2.83203125" style="4" customWidth="1"/>
    <col min="3842" max="3842" width="9" style="4"/>
    <col min="3843" max="3843" width="12.58203125" style="4" customWidth="1"/>
    <col min="3844" max="3844" width="11.5" style="4" customWidth="1"/>
    <col min="3845" max="3845" width="10.08203125" style="4" customWidth="1"/>
    <col min="3846" max="3846" width="18.08203125" style="4" customWidth="1"/>
    <col min="3847" max="3847" width="10.33203125" style="4" customWidth="1"/>
    <col min="3848" max="3849" width="8.83203125" style="4" customWidth="1"/>
    <col min="3850" max="3850" width="13.5" style="4" customWidth="1"/>
    <col min="3851" max="3851" width="12.58203125" style="4" customWidth="1"/>
    <col min="3852" max="3852" width="11.33203125" style="4" customWidth="1"/>
    <col min="3853" max="3853" width="12.58203125" style="4" customWidth="1"/>
    <col min="3854" max="3854" width="12.5" style="4" customWidth="1"/>
    <col min="3855" max="4096" width="9" style="4"/>
    <col min="4097" max="4097" width="2.83203125" style="4" customWidth="1"/>
    <col min="4098" max="4098" width="9" style="4"/>
    <col min="4099" max="4099" width="12.58203125" style="4" customWidth="1"/>
    <col min="4100" max="4100" width="11.5" style="4" customWidth="1"/>
    <col min="4101" max="4101" width="10.08203125" style="4" customWidth="1"/>
    <col min="4102" max="4102" width="18.08203125" style="4" customWidth="1"/>
    <col min="4103" max="4103" width="10.33203125" style="4" customWidth="1"/>
    <col min="4104" max="4105" width="8.83203125" style="4" customWidth="1"/>
    <col min="4106" max="4106" width="13.5" style="4" customWidth="1"/>
    <col min="4107" max="4107" width="12.58203125" style="4" customWidth="1"/>
    <col min="4108" max="4108" width="11.33203125" style="4" customWidth="1"/>
    <col min="4109" max="4109" width="12.58203125" style="4" customWidth="1"/>
    <col min="4110" max="4110" width="12.5" style="4" customWidth="1"/>
    <col min="4111" max="4352" width="9" style="4"/>
    <col min="4353" max="4353" width="2.83203125" style="4" customWidth="1"/>
    <col min="4354" max="4354" width="9" style="4"/>
    <col min="4355" max="4355" width="12.58203125" style="4" customWidth="1"/>
    <col min="4356" max="4356" width="11.5" style="4" customWidth="1"/>
    <col min="4357" max="4357" width="10.08203125" style="4" customWidth="1"/>
    <col min="4358" max="4358" width="18.08203125" style="4" customWidth="1"/>
    <col min="4359" max="4359" width="10.33203125" style="4" customWidth="1"/>
    <col min="4360" max="4361" width="8.83203125" style="4" customWidth="1"/>
    <col min="4362" max="4362" width="13.5" style="4" customWidth="1"/>
    <col min="4363" max="4363" width="12.58203125" style="4" customWidth="1"/>
    <col min="4364" max="4364" width="11.33203125" style="4" customWidth="1"/>
    <col min="4365" max="4365" width="12.58203125" style="4" customWidth="1"/>
    <col min="4366" max="4366" width="12.5" style="4" customWidth="1"/>
    <col min="4367" max="4608" width="9" style="4"/>
    <col min="4609" max="4609" width="2.83203125" style="4" customWidth="1"/>
    <col min="4610" max="4610" width="9" style="4"/>
    <col min="4611" max="4611" width="12.58203125" style="4" customWidth="1"/>
    <col min="4612" max="4612" width="11.5" style="4" customWidth="1"/>
    <col min="4613" max="4613" width="10.08203125" style="4" customWidth="1"/>
    <col min="4614" max="4614" width="18.08203125" style="4" customWidth="1"/>
    <col min="4615" max="4615" width="10.33203125" style="4" customWidth="1"/>
    <col min="4616" max="4617" width="8.83203125" style="4" customWidth="1"/>
    <col min="4618" max="4618" width="13.5" style="4" customWidth="1"/>
    <col min="4619" max="4619" width="12.58203125" style="4" customWidth="1"/>
    <col min="4620" max="4620" width="11.33203125" style="4" customWidth="1"/>
    <col min="4621" max="4621" width="12.58203125" style="4" customWidth="1"/>
    <col min="4622" max="4622" width="12.5" style="4" customWidth="1"/>
    <col min="4623" max="4864" width="9" style="4"/>
    <col min="4865" max="4865" width="2.83203125" style="4" customWidth="1"/>
    <col min="4866" max="4866" width="9" style="4"/>
    <col min="4867" max="4867" width="12.58203125" style="4" customWidth="1"/>
    <col min="4868" max="4868" width="11.5" style="4" customWidth="1"/>
    <col min="4869" max="4869" width="10.08203125" style="4" customWidth="1"/>
    <col min="4870" max="4870" width="18.08203125" style="4" customWidth="1"/>
    <col min="4871" max="4871" width="10.33203125" style="4" customWidth="1"/>
    <col min="4872" max="4873" width="8.83203125" style="4" customWidth="1"/>
    <col min="4874" max="4874" width="13.5" style="4" customWidth="1"/>
    <col min="4875" max="4875" width="12.58203125" style="4" customWidth="1"/>
    <col min="4876" max="4876" width="11.33203125" style="4" customWidth="1"/>
    <col min="4877" max="4877" width="12.58203125" style="4" customWidth="1"/>
    <col min="4878" max="4878" width="12.5" style="4" customWidth="1"/>
    <col min="4879" max="5120" width="9" style="4"/>
    <col min="5121" max="5121" width="2.83203125" style="4" customWidth="1"/>
    <col min="5122" max="5122" width="9" style="4"/>
    <col min="5123" max="5123" width="12.58203125" style="4" customWidth="1"/>
    <col min="5124" max="5124" width="11.5" style="4" customWidth="1"/>
    <col min="5125" max="5125" width="10.08203125" style="4" customWidth="1"/>
    <col min="5126" max="5126" width="18.08203125" style="4" customWidth="1"/>
    <col min="5127" max="5127" width="10.33203125" style="4" customWidth="1"/>
    <col min="5128" max="5129" width="8.83203125" style="4" customWidth="1"/>
    <col min="5130" max="5130" width="13.5" style="4" customWidth="1"/>
    <col min="5131" max="5131" width="12.58203125" style="4" customWidth="1"/>
    <col min="5132" max="5132" width="11.33203125" style="4" customWidth="1"/>
    <col min="5133" max="5133" width="12.58203125" style="4" customWidth="1"/>
    <col min="5134" max="5134" width="12.5" style="4" customWidth="1"/>
    <col min="5135" max="5376" width="9" style="4"/>
    <col min="5377" max="5377" width="2.83203125" style="4" customWidth="1"/>
    <col min="5378" max="5378" width="9" style="4"/>
    <col min="5379" max="5379" width="12.58203125" style="4" customWidth="1"/>
    <col min="5380" max="5380" width="11.5" style="4" customWidth="1"/>
    <col min="5381" max="5381" width="10.08203125" style="4" customWidth="1"/>
    <col min="5382" max="5382" width="18.08203125" style="4" customWidth="1"/>
    <col min="5383" max="5383" width="10.33203125" style="4" customWidth="1"/>
    <col min="5384" max="5385" width="8.83203125" style="4" customWidth="1"/>
    <col min="5386" max="5386" width="13.5" style="4" customWidth="1"/>
    <col min="5387" max="5387" width="12.58203125" style="4" customWidth="1"/>
    <col min="5388" max="5388" width="11.33203125" style="4" customWidth="1"/>
    <col min="5389" max="5389" width="12.58203125" style="4" customWidth="1"/>
    <col min="5390" max="5390" width="12.5" style="4" customWidth="1"/>
    <col min="5391" max="5632" width="9" style="4"/>
    <col min="5633" max="5633" width="2.83203125" style="4" customWidth="1"/>
    <col min="5634" max="5634" width="9" style="4"/>
    <col min="5635" max="5635" width="12.58203125" style="4" customWidth="1"/>
    <col min="5636" max="5636" width="11.5" style="4" customWidth="1"/>
    <col min="5637" max="5637" width="10.08203125" style="4" customWidth="1"/>
    <col min="5638" max="5638" width="18.08203125" style="4" customWidth="1"/>
    <col min="5639" max="5639" width="10.33203125" style="4" customWidth="1"/>
    <col min="5640" max="5641" width="8.83203125" style="4" customWidth="1"/>
    <col min="5642" max="5642" width="13.5" style="4" customWidth="1"/>
    <col min="5643" max="5643" width="12.58203125" style="4" customWidth="1"/>
    <col min="5644" max="5644" width="11.33203125" style="4" customWidth="1"/>
    <col min="5645" max="5645" width="12.58203125" style="4" customWidth="1"/>
    <col min="5646" max="5646" width="12.5" style="4" customWidth="1"/>
    <col min="5647" max="5888" width="9" style="4"/>
    <col min="5889" max="5889" width="2.83203125" style="4" customWidth="1"/>
    <col min="5890" max="5890" width="9" style="4"/>
    <col min="5891" max="5891" width="12.58203125" style="4" customWidth="1"/>
    <col min="5892" max="5892" width="11.5" style="4" customWidth="1"/>
    <col min="5893" max="5893" width="10.08203125" style="4" customWidth="1"/>
    <col min="5894" max="5894" width="18.08203125" style="4" customWidth="1"/>
    <col min="5895" max="5895" width="10.33203125" style="4" customWidth="1"/>
    <col min="5896" max="5897" width="8.83203125" style="4" customWidth="1"/>
    <col min="5898" max="5898" width="13.5" style="4" customWidth="1"/>
    <col min="5899" max="5899" width="12.58203125" style="4" customWidth="1"/>
    <col min="5900" max="5900" width="11.33203125" style="4" customWidth="1"/>
    <col min="5901" max="5901" width="12.58203125" style="4" customWidth="1"/>
    <col min="5902" max="5902" width="12.5" style="4" customWidth="1"/>
    <col min="5903" max="6144" width="9" style="4"/>
    <col min="6145" max="6145" width="2.83203125" style="4" customWidth="1"/>
    <col min="6146" max="6146" width="9" style="4"/>
    <col min="6147" max="6147" width="12.58203125" style="4" customWidth="1"/>
    <col min="6148" max="6148" width="11.5" style="4" customWidth="1"/>
    <col min="6149" max="6149" width="10.08203125" style="4" customWidth="1"/>
    <col min="6150" max="6150" width="18.08203125" style="4" customWidth="1"/>
    <col min="6151" max="6151" width="10.33203125" style="4" customWidth="1"/>
    <col min="6152" max="6153" width="8.83203125" style="4" customWidth="1"/>
    <col min="6154" max="6154" width="13.5" style="4" customWidth="1"/>
    <col min="6155" max="6155" width="12.58203125" style="4" customWidth="1"/>
    <col min="6156" max="6156" width="11.33203125" style="4" customWidth="1"/>
    <col min="6157" max="6157" width="12.58203125" style="4" customWidth="1"/>
    <col min="6158" max="6158" width="12.5" style="4" customWidth="1"/>
    <col min="6159" max="6400" width="9" style="4"/>
    <col min="6401" max="6401" width="2.83203125" style="4" customWidth="1"/>
    <col min="6402" max="6402" width="9" style="4"/>
    <col min="6403" max="6403" width="12.58203125" style="4" customWidth="1"/>
    <col min="6404" max="6404" width="11.5" style="4" customWidth="1"/>
    <col min="6405" max="6405" width="10.08203125" style="4" customWidth="1"/>
    <col min="6406" max="6406" width="18.08203125" style="4" customWidth="1"/>
    <col min="6407" max="6407" width="10.33203125" style="4" customWidth="1"/>
    <col min="6408" max="6409" width="8.83203125" style="4" customWidth="1"/>
    <col min="6410" max="6410" width="13.5" style="4" customWidth="1"/>
    <col min="6411" max="6411" width="12.58203125" style="4" customWidth="1"/>
    <col min="6412" max="6412" width="11.33203125" style="4" customWidth="1"/>
    <col min="6413" max="6413" width="12.58203125" style="4" customWidth="1"/>
    <col min="6414" max="6414" width="12.5" style="4" customWidth="1"/>
    <col min="6415" max="6656" width="9" style="4"/>
    <col min="6657" max="6657" width="2.83203125" style="4" customWidth="1"/>
    <col min="6658" max="6658" width="9" style="4"/>
    <col min="6659" max="6659" width="12.58203125" style="4" customWidth="1"/>
    <col min="6660" max="6660" width="11.5" style="4" customWidth="1"/>
    <col min="6661" max="6661" width="10.08203125" style="4" customWidth="1"/>
    <col min="6662" max="6662" width="18.08203125" style="4" customWidth="1"/>
    <col min="6663" max="6663" width="10.33203125" style="4" customWidth="1"/>
    <col min="6664" max="6665" width="8.83203125" style="4" customWidth="1"/>
    <col min="6666" max="6666" width="13.5" style="4" customWidth="1"/>
    <col min="6667" max="6667" width="12.58203125" style="4" customWidth="1"/>
    <col min="6668" max="6668" width="11.33203125" style="4" customWidth="1"/>
    <col min="6669" max="6669" width="12.58203125" style="4" customWidth="1"/>
    <col min="6670" max="6670" width="12.5" style="4" customWidth="1"/>
    <col min="6671" max="6912" width="9" style="4"/>
    <col min="6913" max="6913" width="2.83203125" style="4" customWidth="1"/>
    <col min="6914" max="6914" width="9" style="4"/>
    <col min="6915" max="6915" width="12.58203125" style="4" customWidth="1"/>
    <col min="6916" max="6916" width="11.5" style="4" customWidth="1"/>
    <col min="6917" max="6917" width="10.08203125" style="4" customWidth="1"/>
    <col min="6918" max="6918" width="18.08203125" style="4" customWidth="1"/>
    <col min="6919" max="6919" width="10.33203125" style="4" customWidth="1"/>
    <col min="6920" max="6921" width="8.83203125" style="4" customWidth="1"/>
    <col min="6922" max="6922" width="13.5" style="4" customWidth="1"/>
    <col min="6923" max="6923" width="12.58203125" style="4" customWidth="1"/>
    <col min="6924" max="6924" width="11.33203125" style="4" customWidth="1"/>
    <col min="6925" max="6925" width="12.58203125" style="4" customWidth="1"/>
    <col min="6926" max="6926" width="12.5" style="4" customWidth="1"/>
    <col min="6927" max="7168" width="9" style="4"/>
    <col min="7169" max="7169" width="2.83203125" style="4" customWidth="1"/>
    <col min="7170" max="7170" width="9" style="4"/>
    <col min="7171" max="7171" width="12.58203125" style="4" customWidth="1"/>
    <col min="7172" max="7172" width="11.5" style="4" customWidth="1"/>
    <col min="7173" max="7173" width="10.08203125" style="4" customWidth="1"/>
    <col min="7174" max="7174" width="18.08203125" style="4" customWidth="1"/>
    <col min="7175" max="7175" width="10.33203125" style="4" customWidth="1"/>
    <col min="7176" max="7177" width="8.83203125" style="4" customWidth="1"/>
    <col min="7178" max="7178" width="13.5" style="4" customWidth="1"/>
    <col min="7179" max="7179" width="12.58203125" style="4" customWidth="1"/>
    <col min="7180" max="7180" width="11.33203125" style="4" customWidth="1"/>
    <col min="7181" max="7181" width="12.58203125" style="4" customWidth="1"/>
    <col min="7182" max="7182" width="12.5" style="4" customWidth="1"/>
    <col min="7183" max="7424" width="9" style="4"/>
    <col min="7425" max="7425" width="2.83203125" style="4" customWidth="1"/>
    <col min="7426" max="7426" width="9" style="4"/>
    <col min="7427" max="7427" width="12.58203125" style="4" customWidth="1"/>
    <col min="7428" max="7428" width="11.5" style="4" customWidth="1"/>
    <col min="7429" max="7429" width="10.08203125" style="4" customWidth="1"/>
    <col min="7430" max="7430" width="18.08203125" style="4" customWidth="1"/>
    <col min="7431" max="7431" width="10.33203125" style="4" customWidth="1"/>
    <col min="7432" max="7433" width="8.83203125" style="4" customWidth="1"/>
    <col min="7434" max="7434" width="13.5" style="4" customWidth="1"/>
    <col min="7435" max="7435" width="12.58203125" style="4" customWidth="1"/>
    <col min="7436" max="7436" width="11.33203125" style="4" customWidth="1"/>
    <col min="7437" max="7437" width="12.58203125" style="4" customWidth="1"/>
    <col min="7438" max="7438" width="12.5" style="4" customWidth="1"/>
    <col min="7439" max="7680" width="9" style="4"/>
    <col min="7681" max="7681" width="2.83203125" style="4" customWidth="1"/>
    <col min="7682" max="7682" width="9" style="4"/>
    <col min="7683" max="7683" width="12.58203125" style="4" customWidth="1"/>
    <col min="7684" max="7684" width="11.5" style="4" customWidth="1"/>
    <col min="7685" max="7685" width="10.08203125" style="4" customWidth="1"/>
    <col min="7686" max="7686" width="18.08203125" style="4" customWidth="1"/>
    <col min="7687" max="7687" width="10.33203125" style="4" customWidth="1"/>
    <col min="7688" max="7689" width="8.83203125" style="4" customWidth="1"/>
    <col min="7690" max="7690" width="13.5" style="4" customWidth="1"/>
    <col min="7691" max="7691" width="12.58203125" style="4" customWidth="1"/>
    <col min="7692" max="7692" width="11.33203125" style="4" customWidth="1"/>
    <col min="7693" max="7693" width="12.58203125" style="4" customWidth="1"/>
    <col min="7694" max="7694" width="12.5" style="4" customWidth="1"/>
    <col min="7695" max="7936" width="9" style="4"/>
    <col min="7937" max="7937" width="2.83203125" style="4" customWidth="1"/>
    <col min="7938" max="7938" width="9" style="4"/>
    <col min="7939" max="7939" width="12.58203125" style="4" customWidth="1"/>
    <col min="7940" max="7940" width="11.5" style="4" customWidth="1"/>
    <col min="7941" max="7941" width="10.08203125" style="4" customWidth="1"/>
    <col min="7942" max="7942" width="18.08203125" style="4" customWidth="1"/>
    <col min="7943" max="7943" width="10.33203125" style="4" customWidth="1"/>
    <col min="7944" max="7945" width="8.83203125" style="4" customWidth="1"/>
    <col min="7946" max="7946" width="13.5" style="4" customWidth="1"/>
    <col min="7947" max="7947" width="12.58203125" style="4" customWidth="1"/>
    <col min="7948" max="7948" width="11.33203125" style="4" customWidth="1"/>
    <col min="7949" max="7949" width="12.58203125" style="4" customWidth="1"/>
    <col min="7950" max="7950" width="12.5" style="4" customWidth="1"/>
    <col min="7951" max="8192" width="9" style="4"/>
    <col min="8193" max="8193" width="2.83203125" style="4" customWidth="1"/>
    <col min="8194" max="8194" width="9" style="4"/>
    <col min="8195" max="8195" width="12.58203125" style="4" customWidth="1"/>
    <col min="8196" max="8196" width="11.5" style="4" customWidth="1"/>
    <col min="8197" max="8197" width="10.08203125" style="4" customWidth="1"/>
    <col min="8198" max="8198" width="18.08203125" style="4" customWidth="1"/>
    <col min="8199" max="8199" width="10.33203125" style="4" customWidth="1"/>
    <col min="8200" max="8201" width="8.83203125" style="4" customWidth="1"/>
    <col min="8202" max="8202" width="13.5" style="4" customWidth="1"/>
    <col min="8203" max="8203" width="12.58203125" style="4" customWidth="1"/>
    <col min="8204" max="8204" width="11.33203125" style="4" customWidth="1"/>
    <col min="8205" max="8205" width="12.58203125" style="4" customWidth="1"/>
    <col min="8206" max="8206" width="12.5" style="4" customWidth="1"/>
    <col min="8207" max="8448" width="9" style="4"/>
    <col min="8449" max="8449" width="2.83203125" style="4" customWidth="1"/>
    <col min="8450" max="8450" width="9" style="4"/>
    <col min="8451" max="8451" width="12.58203125" style="4" customWidth="1"/>
    <col min="8452" max="8452" width="11.5" style="4" customWidth="1"/>
    <col min="8453" max="8453" width="10.08203125" style="4" customWidth="1"/>
    <col min="8454" max="8454" width="18.08203125" style="4" customWidth="1"/>
    <col min="8455" max="8455" width="10.33203125" style="4" customWidth="1"/>
    <col min="8456" max="8457" width="8.83203125" style="4" customWidth="1"/>
    <col min="8458" max="8458" width="13.5" style="4" customWidth="1"/>
    <col min="8459" max="8459" width="12.58203125" style="4" customWidth="1"/>
    <col min="8460" max="8460" width="11.33203125" style="4" customWidth="1"/>
    <col min="8461" max="8461" width="12.58203125" style="4" customWidth="1"/>
    <col min="8462" max="8462" width="12.5" style="4" customWidth="1"/>
    <col min="8463" max="8704" width="9" style="4"/>
    <col min="8705" max="8705" width="2.83203125" style="4" customWidth="1"/>
    <col min="8706" max="8706" width="9" style="4"/>
    <col min="8707" max="8707" width="12.58203125" style="4" customWidth="1"/>
    <col min="8708" max="8708" width="11.5" style="4" customWidth="1"/>
    <col min="8709" max="8709" width="10.08203125" style="4" customWidth="1"/>
    <col min="8710" max="8710" width="18.08203125" style="4" customWidth="1"/>
    <col min="8711" max="8711" width="10.33203125" style="4" customWidth="1"/>
    <col min="8712" max="8713" width="8.83203125" style="4" customWidth="1"/>
    <col min="8714" max="8714" width="13.5" style="4" customWidth="1"/>
    <col min="8715" max="8715" width="12.58203125" style="4" customWidth="1"/>
    <col min="8716" max="8716" width="11.33203125" style="4" customWidth="1"/>
    <col min="8717" max="8717" width="12.58203125" style="4" customWidth="1"/>
    <col min="8718" max="8718" width="12.5" style="4" customWidth="1"/>
    <col min="8719" max="8960" width="9" style="4"/>
    <col min="8961" max="8961" width="2.83203125" style="4" customWidth="1"/>
    <col min="8962" max="8962" width="9" style="4"/>
    <col min="8963" max="8963" width="12.58203125" style="4" customWidth="1"/>
    <col min="8964" max="8964" width="11.5" style="4" customWidth="1"/>
    <col min="8965" max="8965" width="10.08203125" style="4" customWidth="1"/>
    <col min="8966" max="8966" width="18.08203125" style="4" customWidth="1"/>
    <col min="8967" max="8967" width="10.33203125" style="4" customWidth="1"/>
    <col min="8968" max="8969" width="8.83203125" style="4" customWidth="1"/>
    <col min="8970" max="8970" width="13.5" style="4" customWidth="1"/>
    <col min="8971" max="8971" width="12.58203125" style="4" customWidth="1"/>
    <col min="8972" max="8972" width="11.33203125" style="4" customWidth="1"/>
    <col min="8973" max="8973" width="12.58203125" style="4" customWidth="1"/>
    <col min="8974" max="8974" width="12.5" style="4" customWidth="1"/>
    <col min="8975" max="9216" width="9" style="4"/>
    <col min="9217" max="9217" width="2.83203125" style="4" customWidth="1"/>
    <col min="9218" max="9218" width="9" style="4"/>
    <col min="9219" max="9219" width="12.58203125" style="4" customWidth="1"/>
    <col min="9220" max="9220" width="11.5" style="4" customWidth="1"/>
    <col min="9221" max="9221" width="10.08203125" style="4" customWidth="1"/>
    <col min="9222" max="9222" width="18.08203125" style="4" customWidth="1"/>
    <col min="9223" max="9223" width="10.33203125" style="4" customWidth="1"/>
    <col min="9224" max="9225" width="8.83203125" style="4" customWidth="1"/>
    <col min="9226" max="9226" width="13.5" style="4" customWidth="1"/>
    <col min="9227" max="9227" width="12.58203125" style="4" customWidth="1"/>
    <col min="9228" max="9228" width="11.33203125" style="4" customWidth="1"/>
    <col min="9229" max="9229" width="12.58203125" style="4" customWidth="1"/>
    <col min="9230" max="9230" width="12.5" style="4" customWidth="1"/>
    <col min="9231" max="9472" width="9" style="4"/>
    <col min="9473" max="9473" width="2.83203125" style="4" customWidth="1"/>
    <col min="9474" max="9474" width="9" style="4"/>
    <col min="9475" max="9475" width="12.58203125" style="4" customWidth="1"/>
    <col min="9476" max="9476" width="11.5" style="4" customWidth="1"/>
    <col min="9477" max="9477" width="10.08203125" style="4" customWidth="1"/>
    <col min="9478" max="9478" width="18.08203125" style="4" customWidth="1"/>
    <col min="9479" max="9479" width="10.33203125" style="4" customWidth="1"/>
    <col min="9480" max="9481" width="8.83203125" style="4" customWidth="1"/>
    <col min="9482" max="9482" width="13.5" style="4" customWidth="1"/>
    <col min="9483" max="9483" width="12.58203125" style="4" customWidth="1"/>
    <col min="9484" max="9484" width="11.33203125" style="4" customWidth="1"/>
    <col min="9485" max="9485" width="12.58203125" style="4" customWidth="1"/>
    <col min="9486" max="9486" width="12.5" style="4" customWidth="1"/>
    <col min="9487" max="9728" width="9" style="4"/>
    <col min="9729" max="9729" width="2.83203125" style="4" customWidth="1"/>
    <col min="9730" max="9730" width="9" style="4"/>
    <col min="9731" max="9731" width="12.58203125" style="4" customWidth="1"/>
    <col min="9732" max="9732" width="11.5" style="4" customWidth="1"/>
    <col min="9733" max="9733" width="10.08203125" style="4" customWidth="1"/>
    <col min="9734" max="9734" width="18.08203125" style="4" customWidth="1"/>
    <col min="9735" max="9735" width="10.33203125" style="4" customWidth="1"/>
    <col min="9736" max="9737" width="8.83203125" style="4" customWidth="1"/>
    <col min="9738" max="9738" width="13.5" style="4" customWidth="1"/>
    <col min="9739" max="9739" width="12.58203125" style="4" customWidth="1"/>
    <col min="9740" max="9740" width="11.33203125" style="4" customWidth="1"/>
    <col min="9741" max="9741" width="12.58203125" style="4" customWidth="1"/>
    <col min="9742" max="9742" width="12.5" style="4" customWidth="1"/>
    <col min="9743" max="9984" width="9" style="4"/>
    <col min="9985" max="9985" width="2.83203125" style="4" customWidth="1"/>
    <col min="9986" max="9986" width="9" style="4"/>
    <col min="9987" max="9987" width="12.58203125" style="4" customWidth="1"/>
    <col min="9988" max="9988" width="11.5" style="4" customWidth="1"/>
    <col min="9989" max="9989" width="10.08203125" style="4" customWidth="1"/>
    <col min="9990" max="9990" width="18.08203125" style="4" customWidth="1"/>
    <col min="9991" max="9991" width="10.33203125" style="4" customWidth="1"/>
    <col min="9992" max="9993" width="8.83203125" style="4" customWidth="1"/>
    <col min="9994" max="9994" width="13.5" style="4" customWidth="1"/>
    <col min="9995" max="9995" width="12.58203125" style="4" customWidth="1"/>
    <col min="9996" max="9996" width="11.33203125" style="4" customWidth="1"/>
    <col min="9997" max="9997" width="12.58203125" style="4" customWidth="1"/>
    <col min="9998" max="9998" width="12.5" style="4" customWidth="1"/>
    <col min="9999" max="10240" width="9" style="4"/>
    <col min="10241" max="10241" width="2.83203125" style="4" customWidth="1"/>
    <col min="10242" max="10242" width="9" style="4"/>
    <col min="10243" max="10243" width="12.58203125" style="4" customWidth="1"/>
    <col min="10244" max="10244" width="11.5" style="4" customWidth="1"/>
    <col min="10245" max="10245" width="10.08203125" style="4" customWidth="1"/>
    <col min="10246" max="10246" width="18.08203125" style="4" customWidth="1"/>
    <col min="10247" max="10247" width="10.33203125" style="4" customWidth="1"/>
    <col min="10248" max="10249" width="8.83203125" style="4" customWidth="1"/>
    <col min="10250" max="10250" width="13.5" style="4" customWidth="1"/>
    <col min="10251" max="10251" width="12.58203125" style="4" customWidth="1"/>
    <col min="10252" max="10252" width="11.33203125" style="4" customWidth="1"/>
    <col min="10253" max="10253" width="12.58203125" style="4" customWidth="1"/>
    <col min="10254" max="10254" width="12.5" style="4" customWidth="1"/>
    <col min="10255" max="10496" width="9" style="4"/>
    <col min="10497" max="10497" width="2.83203125" style="4" customWidth="1"/>
    <col min="10498" max="10498" width="9" style="4"/>
    <col min="10499" max="10499" width="12.58203125" style="4" customWidth="1"/>
    <col min="10500" max="10500" width="11.5" style="4" customWidth="1"/>
    <col min="10501" max="10501" width="10.08203125" style="4" customWidth="1"/>
    <col min="10502" max="10502" width="18.08203125" style="4" customWidth="1"/>
    <col min="10503" max="10503" width="10.33203125" style="4" customWidth="1"/>
    <col min="10504" max="10505" width="8.83203125" style="4" customWidth="1"/>
    <col min="10506" max="10506" width="13.5" style="4" customWidth="1"/>
    <col min="10507" max="10507" width="12.58203125" style="4" customWidth="1"/>
    <col min="10508" max="10508" width="11.33203125" style="4" customWidth="1"/>
    <col min="10509" max="10509" width="12.58203125" style="4" customWidth="1"/>
    <col min="10510" max="10510" width="12.5" style="4" customWidth="1"/>
    <col min="10511" max="10752" width="9" style="4"/>
    <col min="10753" max="10753" width="2.83203125" style="4" customWidth="1"/>
    <col min="10754" max="10754" width="9" style="4"/>
    <col min="10755" max="10755" width="12.58203125" style="4" customWidth="1"/>
    <col min="10756" max="10756" width="11.5" style="4" customWidth="1"/>
    <col min="10757" max="10757" width="10.08203125" style="4" customWidth="1"/>
    <col min="10758" max="10758" width="18.08203125" style="4" customWidth="1"/>
    <col min="10759" max="10759" width="10.33203125" style="4" customWidth="1"/>
    <col min="10760" max="10761" width="8.83203125" style="4" customWidth="1"/>
    <col min="10762" max="10762" width="13.5" style="4" customWidth="1"/>
    <col min="10763" max="10763" width="12.58203125" style="4" customWidth="1"/>
    <col min="10764" max="10764" width="11.33203125" style="4" customWidth="1"/>
    <col min="10765" max="10765" width="12.58203125" style="4" customWidth="1"/>
    <col min="10766" max="10766" width="12.5" style="4" customWidth="1"/>
    <col min="10767" max="11008" width="9" style="4"/>
    <col min="11009" max="11009" width="2.83203125" style="4" customWidth="1"/>
    <col min="11010" max="11010" width="9" style="4"/>
    <col min="11011" max="11011" width="12.58203125" style="4" customWidth="1"/>
    <col min="11012" max="11012" width="11.5" style="4" customWidth="1"/>
    <col min="11013" max="11013" width="10.08203125" style="4" customWidth="1"/>
    <col min="11014" max="11014" width="18.08203125" style="4" customWidth="1"/>
    <col min="11015" max="11015" width="10.33203125" style="4" customWidth="1"/>
    <col min="11016" max="11017" width="8.83203125" style="4" customWidth="1"/>
    <col min="11018" max="11018" width="13.5" style="4" customWidth="1"/>
    <col min="11019" max="11019" width="12.58203125" style="4" customWidth="1"/>
    <col min="11020" max="11020" width="11.33203125" style="4" customWidth="1"/>
    <col min="11021" max="11021" width="12.58203125" style="4" customWidth="1"/>
    <col min="11022" max="11022" width="12.5" style="4" customWidth="1"/>
    <col min="11023" max="11264" width="9" style="4"/>
    <col min="11265" max="11265" width="2.83203125" style="4" customWidth="1"/>
    <col min="11266" max="11266" width="9" style="4"/>
    <col min="11267" max="11267" width="12.58203125" style="4" customWidth="1"/>
    <col min="11268" max="11268" width="11.5" style="4" customWidth="1"/>
    <col min="11269" max="11269" width="10.08203125" style="4" customWidth="1"/>
    <col min="11270" max="11270" width="18.08203125" style="4" customWidth="1"/>
    <col min="11271" max="11271" width="10.33203125" style="4" customWidth="1"/>
    <col min="11272" max="11273" width="8.83203125" style="4" customWidth="1"/>
    <col min="11274" max="11274" width="13.5" style="4" customWidth="1"/>
    <col min="11275" max="11275" width="12.58203125" style="4" customWidth="1"/>
    <col min="11276" max="11276" width="11.33203125" style="4" customWidth="1"/>
    <col min="11277" max="11277" width="12.58203125" style="4" customWidth="1"/>
    <col min="11278" max="11278" width="12.5" style="4" customWidth="1"/>
    <col min="11279" max="11520" width="9" style="4"/>
    <col min="11521" max="11521" width="2.83203125" style="4" customWidth="1"/>
    <col min="11522" max="11522" width="9" style="4"/>
    <col min="11523" max="11523" width="12.58203125" style="4" customWidth="1"/>
    <col min="11524" max="11524" width="11.5" style="4" customWidth="1"/>
    <col min="11525" max="11525" width="10.08203125" style="4" customWidth="1"/>
    <col min="11526" max="11526" width="18.08203125" style="4" customWidth="1"/>
    <col min="11527" max="11527" width="10.33203125" style="4" customWidth="1"/>
    <col min="11528" max="11529" width="8.83203125" style="4" customWidth="1"/>
    <col min="11530" max="11530" width="13.5" style="4" customWidth="1"/>
    <col min="11531" max="11531" width="12.58203125" style="4" customWidth="1"/>
    <col min="11532" max="11532" width="11.33203125" style="4" customWidth="1"/>
    <col min="11533" max="11533" width="12.58203125" style="4" customWidth="1"/>
    <col min="11534" max="11534" width="12.5" style="4" customWidth="1"/>
    <col min="11535" max="11776" width="9" style="4"/>
    <col min="11777" max="11777" width="2.83203125" style="4" customWidth="1"/>
    <col min="11778" max="11778" width="9" style="4"/>
    <col min="11779" max="11779" width="12.58203125" style="4" customWidth="1"/>
    <col min="11780" max="11780" width="11.5" style="4" customWidth="1"/>
    <col min="11781" max="11781" width="10.08203125" style="4" customWidth="1"/>
    <col min="11782" max="11782" width="18.08203125" style="4" customWidth="1"/>
    <col min="11783" max="11783" width="10.33203125" style="4" customWidth="1"/>
    <col min="11784" max="11785" width="8.83203125" style="4" customWidth="1"/>
    <col min="11786" max="11786" width="13.5" style="4" customWidth="1"/>
    <col min="11787" max="11787" width="12.58203125" style="4" customWidth="1"/>
    <col min="11788" max="11788" width="11.33203125" style="4" customWidth="1"/>
    <col min="11789" max="11789" width="12.58203125" style="4" customWidth="1"/>
    <col min="11790" max="11790" width="12.5" style="4" customWidth="1"/>
    <col min="11791" max="12032" width="9" style="4"/>
    <col min="12033" max="12033" width="2.83203125" style="4" customWidth="1"/>
    <col min="12034" max="12034" width="9" style="4"/>
    <col min="12035" max="12035" width="12.58203125" style="4" customWidth="1"/>
    <col min="12036" max="12036" width="11.5" style="4" customWidth="1"/>
    <col min="12037" max="12037" width="10.08203125" style="4" customWidth="1"/>
    <col min="12038" max="12038" width="18.08203125" style="4" customWidth="1"/>
    <col min="12039" max="12039" width="10.33203125" style="4" customWidth="1"/>
    <col min="12040" max="12041" width="8.83203125" style="4" customWidth="1"/>
    <col min="12042" max="12042" width="13.5" style="4" customWidth="1"/>
    <col min="12043" max="12043" width="12.58203125" style="4" customWidth="1"/>
    <col min="12044" max="12044" width="11.33203125" style="4" customWidth="1"/>
    <col min="12045" max="12045" width="12.58203125" style="4" customWidth="1"/>
    <col min="12046" max="12046" width="12.5" style="4" customWidth="1"/>
    <col min="12047" max="12288" width="9" style="4"/>
    <col min="12289" max="12289" width="2.83203125" style="4" customWidth="1"/>
    <col min="12290" max="12290" width="9" style="4"/>
    <col min="12291" max="12291" width="12.58203125" style="4" customWidth="1"/>
    <col min="12292" max="12292" width="11.5" style="4" customWidth="1"/>
    <col min="12293" max="12293" width="10.08203125" style="4" customWidth="1"/>
    <col min="12294" max="12294" width="18.08203125" style="4" customWidth="1"/>
    <col min="12295" max="12295" width="10.33203125" style="4" customWidth="1"/>
    <col min="12296" max="12297" width="8.83203125" style="4" customWidth="1"/>
    <col min="12298" max="12298" width="13.5" style="4" customWidth="1"/>
    <col min="12299" max="12299" width="12.58203125" style="4" customWidth="1"/>
    <col min="12300" max="12300" width="11.33203125" style="4" customWidth="1"/>
    <col min="12301" max="12301" width="12.58203125" style="4" customWidth="1"/>
    <col min="12302" max="12302" width="12.5" style="4" customWidth="1"/>
    <col min="12303" max="12544" width="9" style="4"/>
    <col min="12545" max="12545" width="2.83203125" style="4" customWidth="1"/>
    <col min="12546" max="12546" width="9" style="4"/>
    <col min="12547" max="12547" width="12.58203125" style="4" customWidth="1"/>
    <col min="12548" max="12548" width="11.5" style="4" customWidth="1"/>
    <col min="12549" max="12549" width="10.08203125" style="4" customWidth="1"/>
    <col min="12550" max="12550" width="18.08203125" style="4" customWidth="1"/>
    <col min="12551" max="12551" width="10.33203125" style="4" customWidth="1"/>
    <col min="12552" max="12553" width="8.83203125" style="4" customWidth="1"/>
    <col min="12554" max="12554" width="13.5" style="4" customWidth="1"/>
    <col min="12555" max="12555" width="12.58203125" style="4" customWidth="1"/>
    <col min="12556" max="12556" width="11.33203125" style="4" customWidth="1"/>
    <col min="12557" max="12557" width="12.58203125" style="4" customWidth="1"/>
    <col min="12558" max="12558" width="12.5" style="4" customWidth="1"/>
    <col min="12559" max="12800" width="9" style="4"/>
    <col min="12801" max="12801" width="2.83203125" style="4" customWidth="1"/>
    <col min="12802" max="12802" width="9" style="4"/>
    <col min="12803" max="12803" width="12.58203125" style="4" customWidth="1"/>
    <col min="12804" max="12804" width="11.5" style="4" customWidth="1"/>
    <col min="12805" max="12805" width="10.08203125" style="4" customWidth="1"/>
    <col min="12806" max="12806" width="18.08203125" style="4" customWidth="1"/>
    <col min="12807" max="12807" width="10.33203125" style="4" customWidth="1"/>
    <col min="12808" max="12809" width="8.83203125" style="4" customWidth="1"/>
    <col min="12810" max="12810" width="13.5" style="4" customWidth="1"/>
    <col min="12811" max="12811" width="12.58203125" style="4" customWidth="1"/>
    <col min="12812" max="12812" width="11.33203125" style="4" customWidth="1"/>
    <col min="12813" max="12813" width="12.58203125" style="4" customWidth="1"/>
    <col min="12814" max="12814" width="12.5" style="4" customWidth="1"/>
    <col min="12815" max="13056" width="9" style="4"/>
    <col min="13057" max="13057" width="2.83203125" style="4" customWidth="1"/>
    <col min="13058" max="13058" width="9" style="4"/>
    <col min="13059" max="13059" width="12.58203125" style="4" customWidth="1"/>
    <col min="13060" max="13060" width="11.5" style="4" customWidth="1"/>
    <col min="13061" max="13061" width="10.08203125" style="4" customWidth="1"/>
    <col min="13062" max="13062" width="18.08203125" style="4" customWidth="1"/>
    <col min="13063" max="13063" width="10.33203125" style="4" customWidth="1"/>
    <col min="13064" max="13065" width="8.83203125" style="4" customWidth="1"/>
    <col min="13066" max="13066" width="13.5" style="4" customWidth="1"/>
    <col min="13067" max="13067" width="12.58203125" style="4" customWidth="1"/>
    <col min="13068" max="13068" width="11.33203125" style="4" customWidth="1"/>
    <col min="13069" max="13069" width="12.58203125" style="4" customWidth="1"/>
    <col min="13070" max="13070" width="12.5" style="4" customWidth="1"/>
    <col min="13071" max="13312" width="9" style="4"/>
    <col min="13313" max="13313" width="2.83203125" style="4" customWidth="1"/>
    <col min="13314" max="13314" width="9" style="4"/>
    <col min="13315" max="13315" width="12.58203125" style="4" customWidth="1"/>
    <col min="13316" max="13316" width="11.5" style="4" customWidth="1"/>
    <col min="13317" max="13317" width="10.08203125" style="4" customWidth="1"/>
    <col min="13318" max="13318" width="18.08203125" style="4" customWidth="1"/>
    <col min="13319" max="13319" width="10.33203125" style="4" customWidth="1"/>
    <col min="13320" max="13321" width="8.83203125" style="4" customWidth="1"/>
    <col min="13322" max="13322" width="13.5" style="4" customWidth="1"/>
    <col min="13323" max="13323" width="12.58203125" style="4" customWidth="1"/>
    <col min="13324" max="13324" width="11.33203125" style="4" customWidth="1"/>
    <col min="13325" max="13325" width="12.58203125" style="4" customWidth="1"/>
    <col min="13326" max="13326" width="12.5" style="4" customWidth="1"/>
    <col min="13327" max="13568" width="9" style="4"/>
    <col min="13569" max="13569" width="2.83203125" style="4" customWidth="1"/>
    <col min="13570" max="13570" width="9" style="4"/>
    <col min="13571" max="13571" width="12.58203125" style="4" customWidth="1"/>
    <col min="13572" max="13572" width="11.5" style="4" customWidth="1"/>
    <col min="13573" max="13573" width="10.08203125" style="4" customWidth="1"/>
    <col min="13574" max="13574" width="18.08203125" style="4" customWidth="1"/>
    <col min="13575" max="13575" width="10.33203125" style="4" customWidth="1"/>
    <col min="13576" max="13577" width="8.83203125" style="4" customWidth="1"/>
    <col min="13578" max="13578" width="13.5" style="4" customWidth="1"/>
    <col min="13579" max="13579" width="12.58203125" style="4" customWidth="1"/>
    <col min="13580" max="13580" width="11.33203125" style="4" customWidth="1"/>
    <col min="13581" max="13581" width="12.58203125" style="4" customWidth="1"/>
    <col min="13582" max="13582" width="12.5" style="4" customWidth="1"/>
    <col min="13583" max="13824" width="9" style="4"/>
    <col min="13825" max="13825" width="2.83203125" style="4" customWidth="1"/>
    <col min="13826" max="13826" width="9" style="4"/>
    <col min="13827" max="13827" width="12.58203125" style="4" customWidth="1"/>
    <col min="13828" max="13828" width="11.5" style="4" customWidth="1"/>
    <col min="13829" max="13829" width="10.08203125" style="4" customWidth="1"/>
    <col min="13830" max="13830" width="18.08203125" style="4" customWidth="1"/>
    <col min="13831" max="13831" width="10.33203125" style="4" customWidth="1"/>
    <col min="13832" max="13833" width="8.83203125" style="4" customWidth="1"/>
    <col min="13834" max="13834" width="13.5" style="4" customWidth="1"/>
    <col min="13835" max="13835" width="12.58203125" style="4" customWidth="1"/>
    <col min="13836" max="13836" width="11.33203125" style="4" customWidth="1"/>
    <col min="13837" max="13837" width="12.58203125" style="4" customWidth="1"/>
    <col min="13838" max="13838" width="12.5" style="4" customWidth="1"/>
    <col min="13839" max="14080" width="9" style="4"/>
    <col min="14081" max="14081" width="2.83203125" style="4" customWidth="1"/>
    <col min="14082" max="14082" width="9" style="4"/>
    <col min="14083" max="14083" width="12.58203125" style="4" customWidth="1"/>
    <col min="14084" max="14084" width="11.5" style="4" customWidth="1"/>
    <col min="14085" max="14085" width="10.08203125" style="4" customWidth="1"/>
    <col min="14086" max="14086" width="18.08203125" style="4" customWidth="1"/>
    <col min="14087" max="14087" width="10.33203125" style="4" customWidth="1"/>
    <col min="14088" max="14089" width="8.83203125" style="4" customWidth="1"/>
    <col min="14090" max="14090" width="13.5" style="4" customWidth="1"/>
    <col min="14091" max="14091" width="12.58203125" style="4" customWidth="1"/>
    <col min="14092" max="14092" width="11.33203125" style="4" customWidth="1"/>
    <col min="14093" max="14093" width="12.58203125" style="4" customWidth="1"/>
    <col min="14094" max="14094" width="12.5" style="4" customWidth="1"/>
    <col min="14095" max="14336" width="9" style="4"/>
    <col min="14337" max="14337" width="2.83203125" style="4" customWidth="1"/>
    <col min="14338" max="14338" width="9" style="4"/>
    <col min="14339" max="14339" width="12.58203125" style="4" customWidth="1"/>
    <col min="14340" max="14340" width="11.5" style="4" customWidth="1"/>
    <col min="14341" max="14341" width="10.08203125" style="4" customWidth="1"/>
    <col min="14342" max="14342" width="18.08203125" style="4" customWidth="1"/>
    <col min="14343" max="14343" width="10.33203125" style="4" customWidth="1"/>
    <col min="14344" max="14345" width="8.83203125" style="4" customWidth="1"/>
    <col min="14346" max="14346" width="13.5" style="4" customWidth="1"/>
    <col min="14347" max="14347" width="12.58203125" style="4" customWidth="1"/>
    <col min="14348" max="14348" width="11.33203125" style="4" customWidth="1"/>
    <col min="14349" max="14349" width="12.58203125" style="4" customWidth="1"/>
    <col min="14350" max="14350" width="12.5" style="4" customWidth="1"/>
    <col min="14351" max="14592" width="9" style="4"/>
    <col min="14593" max="14593" width="2.83203125" style="4" customWidth="1"/>
    <col min="14594" max="14594" width="9" style="4"/>
    <col min="14595" max="14595" width="12.58203125" style="4" customWidth="1"/>
    <col min="14596" max="14596" width="11.5" style="4" customWidth="1"/>
    <col min="14597" max="14597" width="10.08203125" style="4" customWidth="1"/>
    <col min="14598" max="14598" width="18.08203125" style="4" customWidth="1"/>
    <col min="14599" max="14599" width="10.33203125" style="4" customWidth="1"/>
    <col min="14600" max="14601" width="8.83203125" style="4" customWidth="1"/>
    <col min="14602" max="14602" width="13.5" style="4" customWidth="1"/>
    <col min="14603" max="14603" width="12.58203125" style="4" customWidth="1"/>
    <col min="14604" max="14604" width="11.33203125" style="4" customWidth="1"/>
    <col min="14605" max="14605" width="12.58203125" style="4" customWidth="1"/>
    <col min="14606" max="14606" width="12.5" style="4" customWidth="1"/>
    <col min="14607" max="14848" width="9" style="4"/>
    <col min="14849" max="14849" width="2.83203125" style="4" customWidth="1"/>
    <col min="14850" max="14850" width="9" style="4"/>
    <col min="14851" max="14851" width="12.58203125" style="4" customWidth="1"/>
    <col min="14852" max="14852" width="11.5" style="4" customWidth="1"/>
    <col min="14853" max="14853" width="10.08203125" style="4" customWidth="1"/>
    <col min="14854" max="14854" width="18.08203125" style="4" customWidth="1"/>
    <col min="14855" max="14855" width="10.33203125" style="4" customWidth="1"/>
    <col min="14856" max="14857" width="8.83203125" style="4" customWidth="1"/>
    <col min="14858" max="14858" width="13.5" style="4" customWidth="1"/>
    <col min="14859" max="14859" width="12.58203125" style="4" customWidth="1"/>
    <col min="14860" max="14860" width="11.33203125" style="4" customWidth="1"/>
    <col min="14861" max="14861" width="12.58203125" style="4" customWidth="1"/>
    <col min="14862" max="14862" width="12.5" style="4" customWidth="1"/>
    <col min="14863" max="15104" width="9" style="4"/>
    <col min="15105" max="15105" width="2.83203125" style="4" customWidth="1"/>
    <col min="15106" max="15106" width="9" style="4"/>
    <col min="15107" max="15107" width="12.58203125" style="4" customWidth="1"/>
    <col min="15108" max="15108" width="11.5" style="4" customWidth="1"/>
    <col min="15109" max="15109" width="10.08203125" style="4" customWidth="1"/>
    <col min="15110" max="15110" width="18.08203125" style="4" customWidth="1"/>
    <col min="15111" max="15111" width="10.33203125" style="4" customWidth="1"/>
    <col min="15112" max="15113" width="8.83203125" style="4" customWidth="1"/>
    <col min="15114" max="15114" width="13.5" style="4" customWidth="1"/>
    <col min="15115" max="15115" width="12.58203125" style="4" customWidth="1"/>
    <col min="15116" max="15116" width="11.33203125" style="4" customWidth="1"/>
    <col min="15117" max="15117" width="12.58203125" style="4" customWidth="1"/>
    <col min="15118" max="15118" width="12.5" style="4" customWidth="1"/>
    <col min="15119" max="15360" width="9" style="4"/>
    <col min="15361" max="15361" width="2.83203125" style="4" customWidth="1"/>
    <col min="15362" max="15362" width="9" style="4"/>
    <col min="15363" max="15363" width="12.58203125" style="4" customWidth="1"/>
    <col min="15364" max="15364" width="11.5" style="4" customWidth="1"/>
    <col min="15365" max="15365" width="10.08203125" style="4" customWidth="1"/>
    <col min="15366" max="15366" width="18.08203125" style="4" customWidth="1"/>
    <col min="15367" max="15367" width="10.33203125" style="4" customWidth="1"/>
    <col min="15368" max="15369" width="8.83203125" style="4" customWidth="1"/>
    <col min="15370" max="15370" width="13.5" style="4" customWidth="1"/>
    <col min="15371" max="15371" width="12.58203125" style="4" customWidth="1"/>
    <col min="15372" max="15372" width="11.33203125" style="4" customWidth="1"/>
    <col min="15373" max="15373" width="12.58203125" style="4" customWidth="1"/>
    <col min="15374" max="15374" width="12.5" style="4" customWidth="1"/>
    <col min="15375" max="15616" width="9" style="4"/>
    <col min="15617" max="15617" width="2.83203125" style="4" customWidth="1"/>
    <col min="15618" max="15618" width="9" style="4"/>
    <col min="15619" max="15619" width="12.58203125" style="4" customWidth="1"/>
    <col min="15620" max="15620" width="11.5" style="4" customWidth="1"/>
    <col min="15621" max="15621" width="10.08203125" style="4" customWidth="1"/>
    <col min="15622" max="15622" width="18.08203125" style="4" customWidth="1"/>
    <col min="15623" max="15623" width="10.33203125" style="4" customWidth="1"/>
    <col min="15624" max="15625" width="8.83203125" style="4" customWidth="1"/>
    <col min="15626" max="15626" width="13.5" style="4" customWidth="1"/>
    <col min="15627" max="15627" width="12.58203125" style="4" customWidth="1"/>
    <col min="15628" max="15628" width="11.33203125" style="4" customWidth="1"/>
    <col min="15629" max="15629" width="12.58203125" style="4" customWidth="1"/>
    <col min="15630" max="15630" width="12.5" style="4" customWidth="1"/>
    <col min="15631" max="15872" width="9" style="4"/>
    <col min="15873" max="15873" width="2.83203125" style="4" customWidth="1"/>
    <col min="15874" max="15874" width="9" style="4"/>
    <col min="15875" max="15875" width="12.58203125" style="4" customWidth="1"/>
    <col min="15876" max="15876" width="11.5" style="4" customWidth="1"/>
    <col min="15877" max="15877" width="10.08203125" style="4" customWidth="1"/>
    <col min="15878" max="15878" width="18.08203125" style="4" customWidth="1"/>
    <col min="15879" max="15879" width="10.33203125" style="4" customWidth="1"/>
    <col min="15880" max="15881" width="8.83203125" style="4" customWidth="1"/>
    <col min="15882" max="15882" width="13.5" style="4" customWidth="1"/>
    <col min="15883" max="15883" width="12.58203125" style="4" customWidth="1"/>
    <col min="15884" max="15884" width="11.33203125" style="4" customWidth="1"/>
    <col min="15885" max="15885" width="12.58203125" style="4" customWidth="1"/>
    <col min="15886" max="15886" width="12.5" style="4" customWidth="1"/>
    <col min="15887" max="16128" width="9" style="4"/>
    <col min="16129" max="16129" width="2.83203125" style="4" customWidth="1"/>
    <col min="16130" max="16130" width="9" style="4"/>
    <col min="16131" max="16131" width="12.58203125" style="4" customWidth="1"/>
    <col min="16132" max="16132" width="11.5" style="4" customWidth="1"/>
    <col min="16133" max="16133" width="10.08203125" style="4" customWidth="1"/>
    <col min="16134" max="16134" width="18.08203125" style="4" customWidth="1"/>
    <col min="16135" max="16135" width="10.33203125" style="4" customWidth="1"/>
    <col min="16136" max="16137" width="8.83203125" style="4" customWidth="1"/>
    <col min="16138" max="16138" width="13.5" style="4" customWidth="1"/>
    <col min="16139" max="16139" width="12.58203125" style="4" customWidth="1"/>
    <col min="16140" max="16140" width="11.33203125" style="4" customWidth="1"/>
    <col min="16141" max="16141" width="12.58203125" style="4" customWidth="1"/>
    <col min="16142" max="16142" width="12.5" style="4" customWidth="1"/>
    <col min="16143" max="16384" width="9" style="4"/>
  </cols>
  <sheetData>
    <row r="1" spans="2:12" s="1" customFormat="1" ht="25" customHeight="1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</row>
    <row r="2" spans="2:12" s="1" customFormat="1" ht="25" customHeight="1">
      <c r="B2" s="8" t="s">
        <v>1</v>
      </c>
      <c r="C2" s="9" t="s">
        <v>2</v>
      </c>
      <c r="D2" s="10" t="s">
        <v>3</v>
      </c>
      <c r="E2" s="9">
        <v>2018.9</v>
      </c>
      <c r="F2" s="8" t="s">
        <v>4</v>
      </c>
      <c r="G2" s="80" t="s">
        <v>5</v>
      </c>
      <c r="H2" s="81"/>
      <c r="I2" s="81"/>
      <c r="J2" s="81"/>
      <c r="K2" s="82"/>
    </row>
    <row r="3" spans="2:12" s="1" customFormat="1" ht="25" customHeight="1">
      <c r="B3" s="10" t="s">
        <v>6</v>
      </c>
      <c r="C3" s="11" t="s">
        <v>7</v>
      </c>
      <c r="D3" s="8" t="s">
        <v>8</v>
      </c>
      <c r="E3" s="12">
        <v>13810643293</v>
      </c>
      <c r="F3" s="10" t="s">
        <v>9</v>
      </c>
      <c r="G3" s="83" t="s">
        <v>10</v>
      </c>
      <c r="H3" s="81"/>
      <c r="I3" s="81"/>
      <c r="J3" s="81"/>
      <c r="K3" s="82"/>
    </row>
    <row r="4" spans="2:12" s="2" customFormat="1" ht="25" customHeight="1"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2:12" s="3" customFormat="1" ht="25" customHeight="1">
      <c r="B5" s="13" t="s">
        <v>11</v>
      </c>
      <c r="C5" s="14" t="s">
        <v>12</v>
      </c>
      <c r="D5" s="15" t="s">
        <v>13</v>
      </c>
      <c r="E5" s="13" t="s">
        <v>14</v>
      </c>
      <c r="F5" s="13" t="s">
        <v>15</v>
      </c>
      <c r="G5" s="16" t="s">
        <v>16</v>
      </c>
      <c r="H5" s="13" t="s">
        <v>15</v>
      </c>
      <c r="I5" s="13" t="s">
        <v>17</v>
      </c>
      <c r="J5" s="13" t="s">
        <v>18</v>
      </c>
      <c r="K5" s="13" t="s">
        <v>19</v>
      </c>
      <c r="L5" s="67"/>
    </row>
    <row r="6" spans="2:12" s="3" customFormat="1" ht="25" customHeight="1">
      <c r="B6" s="85" t="s">
        <v>20</v>
      </c>
      <c r="C6" s="86" t="s">
        <v>178</v>
      </c>
      <c r="D6" s="18" t="s">
        <v>172</v>
      </c>
      <c r="E6" s="19">
        <v>40</v>
      </c>
      <c r="F6" s="20" t="s">
        <v>22</v>
      </c>
      <c r="G6" s="21">
        <v>1</v>
      </c>
      <c r="H6" s="20" t="s">
        <v>23</v>
      </c>
      <c r="I6" s="33">
        <v>630</v>
      </c>
      <c r="J6" s="34">
        <f>I6*G6*E6</f>
        <v>25200</v>
      </c>
      <c r="K6" s="35"/>
      <c r="L6" s="67"/>
    </row>
    <row r="7" spans="2:12" s="3" customFormat="1" ht="25" customHeight="1">
      <c r="B7" s="85"/>
      <c r="C7" s="87"/>
      <c r="D7" s="18" t="s">
        <v>173</v>
      </c>
      <c r="E7" s="19">
        <v>80</v>
      </c>
      <c r="F7" s="20" t="s">
        <v>22</v>
      </c>
      <c r="G7" s="21">
        <v>1</v>
      </c>
      <c r="H7" s="20" t="s">
        <v>23</v>
      </c>
      <c r="I7" s="33">
        <v>630</v>
      </c>
      <c r="J7" s="34">
        <f>I7*G7*E7</f>
        <v>50400</v>
      </c>
      <c r="K7" s="35"/>
      <c r="L7" s="67"/>
    </row>
    <row r="8" spans="2:12" s="3" customFormat="1" ht="25" customHeight="1">
      <c r="B8" s="85"/>
      <c r="C8" s="40" t="s">
        <v>25</v>
      </c>
      <c r="D8" s="18" t="s">
        <v>37</v>
      </c>
      <c r="E8" s="19">
        <v>1</v>
      </c>
      <c r="F8" s="20" t="s">
        <v>26</v>
      </c>
      <c r="G8" s="21">
        <v>1</v>
      </c>
      <c r="H8" s="20" t="s">
        <v>27</v>
      </c>
      <c r="I8" s="33">
        <v>55000</v>
      </c>
      <c r="J8" s="34">
        <f>I8*G8*E8</f>
        <v>55000</v>
      </c>
      <c r="K8" s="35" t="s">
        <v>28</v>
      </c>
      <c r="L8" s="67"/>
    </row>
    <row r="9" spans="2:12" s="3" customFormat="1" ht="25" customHeight="1">
      <c r="B9" s="85"/>
      <c r="C9" s="40" t="s">
        <v>29</v>
      </c>
      <c r="D9" s="18"/>
      <c r="E9" s="19">
        <v>200</v>
      </c>
      <c r="F9" s="20" t="s">
        <v>30</v>
      </c>
      <c r="G9" s="21">
        <v>1</v>
      </c>
      <c r="H9" s="20" t="s">
        <v>27</v>
      </c>
      <c r="I9" s="33">
        <v>50</v>
      </c>
      <c r="J9" s="34">
        <f>I9*G9*E9</f>
        <v>10000</v>
      </c>
      <c r="K9" s="35"/>
      <c r="L9" s="67"/>
    </row>
    <row r="10" spans="2:12" s="3" customFormat="1" ht="25" customHeight="1">
      <c r="B10" s="85"/>
      <c r="C10" s="88" t="s">
        <v>31</v>
      </c>
      <c r="D10" s="88"/>
      <c r="E10" s="88"/>
      <c r="F10" s="88"/>
      <c r="G10" s="88"/>
      <c r="H10" s="88"/>
      <c r="I10" s="89"/>
      <c r="J10" s="36">
        <f>SUM(J6:J9)</f>
        <v>140600</v>
      </c>
      <c r="K10" s="35"/>
      <c r="L10" s="67"/>
    </row>
    <row r="11" spans="2:12" s="3" customFormat="1" ht="25" customHeight="1">
      <c r="B11" s="85" t="s">
        <v>32</v>
      </c>
      <c r="C11" s="40" t="s">
        <v>33</v>
      </c>
      <c r="D11" s="23" t="s">
        <v>174</v>
      </c>
      <c r="E11" s="19">
        <v>200</v>
      </c>
      <c r="F11" s="20" t="s">
        <v>30</v>
      </c>
      <c r="G11" s="21">
        <v>1</v>
      </c>
      <c r="H11" s="20" t="s">
        <v>27</v>
      </c>
      <c r="I11" s="33">
        <v>158</v>
      </c>
      <c r="J11" s="34">
        <f>I11*G11*E11</f>
        <v>31600</v>
      </c>
      <c r="K11" s="23" t="s">
        <v>35</v>
      </c>
      <c r="L11" s="67"/>
    </row>
    <row r="12" spans="2:12" s="3" customFormat="1" ht="25" customHeight="1">
      <c r="B12" s="85"/>
      <c r="C12" s="40" t="s">
        <v>36</v>
      </c>
      <c r="D12" s="23" t="s">
        <v>37</v>
      </c>
      <c r="E12" s="19">
        <v>20</v>
      </c>
      <c r="F12" s="20" t="s">
        <v>38</v>
      </c>
      <c r="G12" s="21">
        <v>1</v>
      </c>
      <c r="H12" s="20" t="s">
        <v>27</v>
      </c>
      <c r="I12" s="33">
        <v>3000</v>
      </c>
      <c r="J12" s="34">
        <f>I12*G12*E12</f>
        <v>60000</v>
      </c>
      <c r="K12" s="23"/>
      <c r="L12" s="67"/>
    </row>
    <row r="13" spans="2:12" s="3" customFormat="1" ht="25" customHeight="1">
      <c r="B13" s="85"/>
      <c r="C13" s="40" t="s">
        <v>39</v>
      </c>
      <c r="D13" s="23"/>
      <c r="E13" s="19">
        <v>200</v>
      </c>
      <c r="F13" s="20" t="s">
        <v>30</v>
      </c>
      <c r="G13" s="21">
        <v>1</v>
      </c>
      <c r="H13" s="20" t="s">
        <v>27</v>
      </c>
      <c r="I13" s="37">
        <v>50</v>
      </c>
      <c r="J13" s="34">
        <f>I13*G13*E13</f>
        <v>10000</v>
      </c>
      <c r="K13" s="23" t="s">
        <v>36</v>
      </c>
      <c r="L13" s="67"/>
    </row>
    <row r="14" spans="2:12" s="3" customFormat="1" ht="25" customHeight="1">
      <c r="B14" s="85"/>
      <c r="C14" s="89" t="s">
        <v>40</v>
      </c>
      <c r="D14" s="90"/>
      <c r="E14" s="90"/>
      <c r="F14" s="90"/>
      <c r="G14" s="90"/>
      <c r="H14" s="90"/>
      <c r="I14" s="90"/>
      <c r="J14" s="36">
        <f>SUM(J11:J13)</f>
        <v>101600</v>
      </c>
      <c r="K14" s="23"/>
      <c r="L14" s="67"/>
    </row>
    <row r="15" spans="2:12" s="3" customFormat="1" ht="25" customHeight="1">
      <c r="B15" s="85" t="s">
        <v>41</v>
      </c>
      <c r="C15" s="40" t="s">
        <v>42</v>
      </c>
      <c r="D15" s="41" t="s">
        <v>43</v>
      </c>
      <c r="E15" s="25">
        <v>1</v>
      </c>
      <c r="F15" s="26" t="s">
        <v>44</v>
      </c>
      <c r="G15" s="25">
        <v>2</v>
      </c>
      <c r="H15" s="26" t="s">
        <v>45</v>
      </c>
      <c r="I15" s="53">
        <v>1800</v>
      </c>
      <c r="J15" s="34">
        <f>I15*G15*E15</f>
        <v>3600</v>
      </c>
      <c r="K15" s="23"/>
      <c r="L15" s="67" t="s">
        <v>183</v>
      </c>
    </row>
    <row r="16" spans="2:12" s="3" customFormat="1" ht="25" customHeight="1">
      <c r="B16" s="85"/>
      <c r="C16" s="40" t="s">
        <v>42</v>
      </c>
      <c r="D16" s="18" t="s">
        <v>46</v>
      </c>
      <c r="E16" s="19">
        <v>1</v>
      </c>
      <c r="F16" s="27" t="s">
        <v>44</v>
      </c>
      <c r="G16" s="19">
        <v>2</v>
      </c>
      <c r="H16" s="27" t="s">
        <v>45</v>
      </c>
      <c r="I16" s="33">
        <v>1200</v>
      </c>
      <c r="J16" s="34">
        <f>I16*G16*E16</f>
        <v>2400</v>
      </c>
      <c r="K16" s="23" t="s">
        <v>47</v>
      </c>
      <c r="L16" s="67"/>
    </row>
    <row r="17" spans="2:13" s="3" customFormat="1" ht="25" customHeight="1">
      <c r="B17" s="85"/>
      <c r="C17" s="88" t="s">
        <v>48</v>
      </c>
      <c r="D17" s="88"/>
      <c r="E17" s="88"/>
      <c r="F17" s="88"/>
      <c r="G17" s="88"/>
      <c r="H17" s="88"/>
      <c r="I17" s="89"/>
      <c r="J17" s="36">
        <f>SUM(J15:J16)</f>
        <v>6000</v>
      </c>
      <c r="K17" s="35"/>
      <c r="L17" s="67"/>
    </row>
    <row r="18" spans="2:13" s="3" customFormat="1" ht="25" customHeight="1">
      <c r="B18" s="91" t="s">
        <v>49</v>
      </c>
      <c r="C18" s="28" t="s">
        <v>50</v>
      </c>
      <c r="D18" s="29"/>
      <c r="E18" s="30">
        <v>90</v>
      </c>
      <c r="F18" s="30" t="s">
        <v>51</v>
      </c>
      <c r="G18" s="30">
        <v>1</v>
      </c>
      <c r="H18" s="30" t="s">
        <v>52</v>
      </c>
      <c r="I18" s="33">
        <v>100</v>
      </c>
      <c r="J18" s="34">
        <f t="shared" ref="J18:J21" si="0">E18*G18*I18</f>
        <v>9000</v>
      </c>
      <c r="K18" s="23"/>
      <c r="L18" s="67"/>
    </row>
    <row r="19" spans="2:13" s="3" customFormat="1" ht="25" customHeight="1">
      <c r="B19" s="92"/>
      <c r="C19" s="73" t="s">
        <v>53</v>
      </c>
      <c r="D19" s="78"/>
      <c r="E19" s="75">
        <v>90</v>
      </c>
      <c r="F19" s="75" t="s">
        <v>51</v>
      </c>
      <c r="G19" s="75">
        <v>1</v>
      </c>
      <c r="H19" s="75" t="s">
        <v>52</v>
      </c>
      <c r="I19" s="76">
        <v>35</v>
      </c>
      <c r="J19" s="76">
        <f t="shared" si="0"/>
        <v>3150</v>
      </c>
      <c r="K19" s="77"/>
      <c r="L19" s="67">
        <v>35</v>
      </c>
    </row>
    <row r="20" spans="2:13" s="3" customFormat="1" ht="25" customHeight="1">
      <c r="B20" s="92"/>
      <c r="C20" s="28" t="s">
        <v>54</v>
      </c>
      <c r="D20" s="29"/>
      <c r="E20" s="30">
        <v>14</v>
      </c>
      <c r="F20" s="30" t="s">
        <v>181</v>
      </c>
      <c r="G20" s="30">
        <v>1</v>
      </c>
      <c r="H20" s="30" t="s">
        <v>52</v>
      </c>
      <c r="I20" s="53">
        <v>350</v>
      </c>
      <c r="J20" s="34">
        <f t="shared" si="0"/>
        <v>4900</v>
      </c>
      <c r="K20" s="23"/>
      <c r="L20" s="67"/>
    </row>
    <row r="21" spans="2:13" s="3" customFormat="1" ht="25" customHeight="1">
      <c r="B21" s="92"/>
      <c r="C21" s="28" t="s">
        <v>56</v>
      </c>
      <c r="D21" s="29"/>
      <c r="E21" s="30">
        <v>15</v>
      </c>
      <c r="F21" s="30" t="s">
        <v>51</v>
      </c>
      <c r="G21" s="30">
        <v>1</v>
      </c>
      <c r="H21" s="30" t="s">
        <v>52</v>
      </c>
      <c r="I21" s="53">
        <v>230</v>
      </c>
      <c r="J21" s="34">
        <f t="shared" si="0"/>
        <v>3450</v>
      </c>
      <c r="K21" s="23"/>
      <c r="L21" s="67" t="s">
        <v>182</v>
      </c>
    </row>
    <row r="22" spans="2:13" s="3" customFormat="1" ht="25" customHeight="1">
      <c r="B22" s="93"/>
      <c r="C22" s="88" t="s">
        <v>49</v>
      </c>
      <c r="D22" s="88"/>
      <c r="E22" s="88"/>
      <c r="F22" s="88"/>
      <c r="G22" s="88"/>
      <c r="H22" s="88"/>
      <c r="I22" s="89"/>
      <c r="J22" s="36">
        <f>SUM(J18:J21)</f>
        <v>20500</v>
      </c>
      <c r="K22" s="23"/>
      <c r="L22" s="67"/>
    </row>
    <row r="23" spans="2:13" s="3" customFormat="1" ht="25" customHeight="1">
      <c r="B23" s="91" t="s">
        <v>57</v>
      </c>
      <c r="C23" s="28" t="s">
        <v>58</v>
      </c>
      <c r="D23" s="32"/>
      <c r="E23" s="30">
        <v>40.5</v>
      </c>
      <c r="F23" s="30" t="s">
        <v>51</v>
      </c>
      <c r="G23" s="30">
        <v>1</v>
      </c>
      <c r="H23" s="30" t="s">
        <v>59</v>
      </c>
      <c r="I23" s="33">
        <v>600</v>
      </c>
      <c r="J23" s="34">
        <f t="shared" ref="J23:J33" si="1">E23*G23*I23</f>
        <v>24300</v>
      </c>
      <c r="K23" s="23"/>
      <c r="L23" s="67"/>
    </row>
    <row r="24" spans="2:13" s="3" customFormat="1" ht="25" customHeight="1">
      <c r="B24" s="92"/>
      <c r="C24" s="28" t="s">
        <v>193</v>
      </c>
      <c r="D24" s="32"/>
      <c r="E24" s="30">
        <v>1</v>
      </c>
      <c r="F24" s="30" t="s">
        <v>55</v>
      </c>
      <c r="G24" s="30">
        <v>1</v>
      </c>
      <c r="H24" s="30" t="s">
        <v>59</v>
      </c>
      <c r="I24" s="53">
        <v>1200</v>
      </c>
      <c r="J24" s="34">
        <f t="shared" si="1"/>
        <v>1200</v>
      </c>
      <c r="K24" s="23"/>
      <c r="L24" s="68"/>
    </row>
    <row r="25" spans="2:13" s="3" customFormat="1" ht="25" customHeight="1">
      <c r="B25" s="92"/>
      <c r="C25" s="73" t="s">
        <v>194</v>
      </c>
      <c r="D25" s="74"/>
      <c r="E25" s="75">
        <v>1</v>
      </c>
      <c r="F25" s="75" t="s">
        <v>55</v>
      </c>
      <c r="G25" s="75">
        <v>1</v>
      </c>
      <c r="H25" s="75" t="s">
        <v>59</v>
      </c>
      <c r="I25" s="76">
        <v>2000</v>
      </c>
      <c r="J25" s="76">
        <f t="shared" si="1"/>
        <v>2000</v>
      </c>
      <c r="K25" s="77"/>
      <c r="L25" s="68" t="s">
        <v>195</v>
      </c>
      <c r="M25" s="3">
        <v>1200</v>
      </c>
    </row>
    <row r="26" spans="2:13" s="3" customFormat="1" ht="25" customHeight="1">
      <c r="B26" s="92"/>
      <c r="C26" s="55" t="s">
        <v>62</v>
      </c>
      <c r="D26" s="32"/>
      <c r="E26" s="30">
        <v>1</v>
      </c>
      <c r="F26" s="30" t="s">
        <v>55</v>
      </c>
      <c r="G26" s="30">
        <v>1</v>
      </c>
      <c r="H26" s="30" t="s">
        <v>59</v>
      </c>
      <c r="I26" s="33">
        <v>500</v>
      </c>
      <c r="J26" s="34">
        <f t="shared" si="1"/>
        <v>500</v>
      </c>
      <c r="K26" s="23"/>
      <c r="L26" s="67" t="s">
        <v>184</v>
      </c>
    </row>
    <row r="27" spans="2:13" s="3" customFormat="1" ht="25" customHeight="1">
      <c r="B27" s="92"/>
      <c r="C27" s="55" t="s">
        <v>63</v>
      </c>
      <c r="D27" s="32"/>
      <c r="E27" s="30">
        <v>3</v>
      </c>
      <c r="F27" s="30" t="s">
        <v>55</v>
      </c>
      <c r="G27" s="30">
        <v>1</v>
      </c>
      <c r="H27" s="30" t="s">
        <v>59</v>
      </c>
      <c r="I27" s="33">
        <v>1000</v>
      </c>
      <c r="J27" s="34">
        <f t="shared" si="1"/>
        <v>3000</v>
      </c>
      <c r="K27" s="23"/>
      <c r="L27" s="96" t="s">
        <v>185</v>
      </c>
    </row>
    <row r="28" spans="2:13" s="3" customFormat="1" ht="25" customHeight="1">
      <c r="B28" s="92"/>
      <c r="C28" s="73" t="s">
        <v>202</v>
      </c>
      <c r="D28" s="74"/>
      <c r="E28" s="75">
        <v>3</v>
      </c>
      <c r="F28" s="75" t="s">
        <v>55</v>
      </c>
      <c r="G28" s="75">
        <v>1</v>
      </c>
      <c r="H28" s="75" t="s">
        <v>59</v>
      </c>
      <c r="I28" s="76">
        <v>300</v>
      </c>
      <c r="J28" s="76">
        <f t="shared" si="1"/>
        <v>900</v>
      </c>
      <c r="K28" s="77"/>
      <c r="L28" s="96"/>
      <c r="M28" s="3">
        <v>300</v>
      </c>
    </row>
    <row r="29" spans="2:13" s="3" customFormat="1" ht="25" customHeight="1">
      <c r="B29" s="92"/>
      <c r="C29" s="28" t="s">
        <v>65</v>
      </c>
      <c r="D29" s="32"/>
      <c r="E29" s="30">
        <v>1</v>
      </c>
      <c r="F29" s="30" t="s">
        <v>55</v>
      </c>
      <c r="G29" s="30">
        <v>1</v>
      </c>
      <c r="H29" s="30" t="s">
        <v>59</v>
      </c>
      <c r="I29" s="33">
        <v>500</v>
      </c>
      <c r="J29" s="34">
        <f t="shared" si="1"/>
        <v>500</v>
      </c>
      <c r="K29" s="23"/>
      <c r="L29" s="67"/>
    </row>
    <row r="30" spans="2:13" s="3" customFormat="1" ht="25" customHeight="1">
      <c r="B30" s="92"/>
      <c r="C30" s="28" t="s">
        <v>66</v>
      </c>
      <c r="D30" s="32"/>
      <c r="E30" s="30">
        <v>4</v>
      </c>
      <c r="F30" s="30" t="s">
        <v>55</v>
      </c>
      <c r="G30" s="30">
        <v>1</v>
      </c>
      <c r="H30" s="30" t="s">
        <v>59</v>
      </c>
      <c r="I30" s="33">
        <v>400</v>
      </c>
      <c r="J30" s="34">
        <f t="shared" si="1"/>
        <v>1600</v>
      </c>
      <c r="K30" s="23"/>
      <c r="L30" s="67"/>
    </row>
    <row r="31" spans="2:13" s="3" customFormat="1" ht="25" customHeight="1">
      <c r="B31" s="92"/>
      <c r="C31" s="55" t="s">
        <v>201</v>
      </c>
      <c r="D31" s="32"/>
      <c r="E31" s="30">
        <v>2</v>
      </c>
      <c r="F31" s="30" t="s">
        <v>55</v>
      </c>
      <c r="G31" s="30">
        <v>1</v>
      </c>
      <c r="H31" s="30" t="s">
        <v>59</v>
      </c>
      <c r="I31" s="33">
        <v>900</v>
      </c>
      <c r="J31" s="34">
        <f t="shared" si="1"/>
        <v>1800</v>
      </c>
      <c r="K31" s="23"/>
      <c r="L31" s="68"/>
    </row>
    <row r="32" spans="2:13" s="3" customFormat="1" ht="25" customHeight="1">
      <c r="B32" s="92"/>
      <c r="C32" s="55" t="s">
        <v>192</v>
      </c>
      <c r="D32" s="32"/>
      <c r="E32" s="30">
        <v>2</v>
      </c>
      <c r="F32" s="30" t="s">
        <v>55</v>
      </c>
      <c r="G32" s="30">
        <v>1</v>
      </c>
      <c r="H32" s="30" t="s">
        <v>59</v>
      </c>
      <c r="I32" s="33">
        <v>600</v>
      </c>
      <c r="J32" s="34">
        <f t="shared" si="1"/>
        <v>1200</v>
      </c>
      <c r="K32" s="23"/>
      <c r="L32" s="68"/>
    </row>
    <row r="33" spans="2:13" s="3" customFormat="1" ht="25" customHeight="1">
      <c r="B33" s="92"/>
      <c r="C33" s="55" t="s">
        <v>69</v>
      </c>
      <c r="D33" s="32"/>
      <c r="E33" s="30">
        <v>1</v>
      </c>
      <c r="F33" s="30" t="s">
        <v>55</v>
      </c>
      <c r="G33" s="30">
        <v>1</v>
      </c>
      <c r="H33" s="30" t="s">
        <v>59</v>
      </c>
      <c r="I33" s="33">
        <v>500</v>
      </c>
      <c r="J33" s="34">
        <f t="shared" si="1"/>
        <v>500</v>
      </c>
      <c r="K33" s="23"/>
      <c r="L33" s="68"/>
    </row>
    <row r="34" spans="2:13" s="3" customFormat="1" ht="25" customHeight="1">
      <c r="B34" s="93"/>
      <c r="C34" s="88" t="s">
        <v>57</v>
      </c>
      <c r="D34" s="88"/>
      <c r="E34" s="88"/>
      <c r="F34" s="88"/>
      <c r="G34" s="88"/>
      <c r="H34" s="88"/>
      <c r="I34" s="89"/>
      <c r="J34" s="36">
        <f>SUM(J23:J33)</f>
        <v>37500</v>
      </c>
      <c r="K34" s="23"/>
      <c r="L34" s="67"/>
    </row>
    <row r="35" spans="2:13" s="3" customFormat="1" ht="25" customHeight="1">
      <c r="B35" s="91" t="s">
        <v>70</v>
      </c>
      <c r="C35" s="28" t="s">
        <v>196</v>
      </c>
      <c r="D35" s="32"/>
      <c r="E35" s="30">
        <v>8</v>
      </c>
      <c r="F35" s="30" t="s">
        <v>72</v>
      </c>
      <c r="G35" s="30">
        <v>1</v>
      </c>
      <c r="H35" s="30" t="s">
        <v>59</v>
      </c>
      <c r="I35" s="33">
        <v>800</v>
      </c>
      <c r="J35" s="34">
        <f t="shared" ref="J35:J46" si="2">E35*G35*I35</f>
        <v>6400</v>
      </c>
      <c r="K35" s="23"/>
      <c r="L35" s="96" t="s">
        <v>198</v>
      </c>
    </row>
    <row r="36" spans="2:13" s="3" customFormat="1" ht="25" customHeight="1">
      <c r="B36" s="92"/>
      <c r="C36" s="55" t="s">
        <v>197</v>
      </c>
      <c r="D36" s="32"/>
      <c r="E36" s="30">
        <v>4</v>
      </c>
      <c r="F36" s="30" t="s">
        <v>72</v>
      </c>
      <c r="G36" s="30">
        <v>1</v>
      </c>
      <c r="H36" s="30" t="s">
        <v>59</v>
      </c>
      <c r="I36" s="33">
        <v>800</v>
      </c>
      <c r="J36" s="34">
        <f t="shared" si="2"/>
        <v>3200</v>
      </c>
      <c r="K36" s="23"/>
      <c r="L36" s="96"/>
    </row>
    <row r="37" spans="2:13" s="3" customFormat="1" ht="25" customHeight="1">
      <c r="B37" s="92"/>
      <c r="C37" s="55" t="s">
        <v>74</v>
      </c>
      <c r="D37" s="32"/>
      <c r="E37" s="30">
        <v>2</v>
      </c>
      <c r="F37" s="30" t="s">
        <v>72</v>
      </c>
      <c r="G37" s="30">
        <v>1</v>
      </c>
      <c r="H37" s="30" t="s">
        <v>59</v>
      </c>
      <c r="I37" s="33">
        <v>600</v>
      </c>
      <c r="J37" s="34">
        <f t="shared" si="2"/>
        <v>1200</v>
      </c>
      <c r="K37" s="23"/>
      <c r="L37" s="96"/>
    </row>
    <row r="38" spans="2:13" s="3" customFormat="1" ht="25" customHeight="1">
      <c r="B38" s="92"/>
      <c r="C38" s="28" t="s">
        <v>75</v>
      </c>
      <c r="D38" s="32"/>
      <c r="E38" s="30">
        <v>4</v>
      </c>
      <c r="F38" s="30" t="s">
        <v>76</v>
      </c>
      <c r="G38" s="30">
        <v>1</v>
      </c>
      <c r="H38" s="30" t="s">
        <v>59</v>
      </c>
      <c r="I38" s="33">
        <v>1000</v>
      </c>
      <c r="J38" s="34">
        <f t="shared" si="2"/>
        <v>4000</v>
      </c>
      <c r="K38" s="23"/>
      <c r="L38" s="67"/>
    </row>
    <row r="39" spans="2:13" s="3" customFormat="1" ht="25" customHeight="1">
      <c r="B39" s="92"/>
      <c r="C39" s="28" t="s">
        <v>77</v>
      </c>
      <c r="D39" s="32"/>
      <c r="E39" s="30">
        <v>1</v>
      </c>
      <c r="F39" s="30" t="s">
        <v>76</v>
      </c>
      <c r="G39" s="30">
        <v>1</v>
      </c>
      <c r="H39" s="30" t="s">
        <v>59</v>
      </c>
      <c r="I39" s="33">
        <v>1500</v>
      </c>
      <c r="J39" s="34">
        <f t="shared" si="2"/>
        <v>1500</v>
      </c>
      <c r="K39" s="23"/>
      <c r="L39" s="67"/>
    </row>
    <row r="40" spans="2:13" s="3" customFormat="1" ht="25" customHeight="1">
      <c r="B40" s="92"/>
      <c r="C40" s="28" t="s">
        <v>78</v>
      </c>
      <c r="D40" s="32"/>
      <c r="E40" s="30">
        <v>6</v>
      </c>
      <c r="F40" s="30" t="s">
        <v>72</v>
      </c>
      <c r="G40" s="30">
        <v>1</v>
      </c>
      <c r="H40" s="30" t="s">
        <v>59</v>
      </c>
      <c r="I40" s="33">
        <v>200</v>
      </c>
      <c r="J40" s="34">
        <f t="shared" si="2"/>
        <v>1200</v>
      </c>
      <c r="K40" s="23"/>
      <c r="L40" s="67"/>
    </row>
    <row r="41" spans="2:13" s="3" customFormat="1" ht="25" customHeight="1">
      <c r="B41" s="92"/>
      <c r="C41" s="28" t="s">
        <v>79</v>
      </c>
      <c r="D41" s="32"/>
      <c r="E41" s="30">
        <v>4</v>
      </c>
      <c r="F41" s="30" t="s">
        <v>80</v>
      </c>
      <c r="G41" s="30">
        <v>1</v>
      </c>
      <c r="H41" s="30" t="s">
        <v>59</v>
      </c>
      <c r="I41" s="33">
        <v>200</v>
      </c>
      <c r="J41" s="34">
        <f t="shared" si="2"/>
        <v>800</v>
      </c>
      <c r="K41" s="23"/>
      <c r="L41" s="67"/>
    </row>
    <row r="42" spans="2:13" s="3" customFormat="1" ht="33">
      <c r="B42" s="92"/>
      <c r="C42" s="55" t="s">
        <v>81</v>
      </c>
      <c r="D42" s="32"/>
      <c r="E42" s="30">
        <v>5</v>
      </c>
      <c r="F42" s="30" t="s">
        <v>76</v>
      </c>
      <c r="G42" s="30">
        <v>1</v>
      </c>
      <c r="H42" s="30" t="s">
        <v>59</v>
      </c>
      <c r="I42" s="33">
        <v>500</v>
      </c>
      <c r="J42" s="34">
        <f t="shared" si="2"/>
        <v>2500</v>
      </c>
      <c r="K42" s="23"/>
      <c r="L42" s="67" t="s">
        <v>186</v>
      </c>
    </row>
    <row r="43" spans="2:13" s="3" customFormat="1" ht="25" customHeight="1">
      <c r="B43" s="92"/>
      <c r="C43" s="73" t="s">
        <v>199</v>
      </c>
      <c r="D43" s="74"/>
      <c r="E43" s="75">
        <v>2</v>
      </c>
      <c r="F43" s="75" t="s">
        <v>55</v>
      </c>
      <c r="G43" s="75">
        <v>1</v>
      </c>
      <c r="H43" s="75" t="s">
        <v>59</v>
      </c>
      <c r="I43" s="76">
        <v>450</v>
      </c>
      <c r="J43" s="76">
        <f t="shared" si="2"/>
        <v>900</v>
      </c>
      <c r="K43" s="77"/>
      <c r="L43" s="67" t="s">
        <v>200</v>
      </c>
      <c r="M43" s="3">
        <v>500</v>
      </c>
    </row>
    <row r="44" spans="2:13" s="3" customFormat="1" ht="25" customHeight="1">
      <c r="B44" s="92"/>
      <c r="C44" s="28" t="s">
        <v>83</v>
      </c>
      <c r="D44" s="32"/>
      <c r="E44" s="30">
        <v>1</v>
      </c>
      <c r="F44" s="30" t="s">
        <v>76</v>
      </c>
      <c r="G44" s="30">
        <v>1</v>
      </c>
      <c r="H44" s="30" t="s">
        <v>59</v>
      </c>
      <c r="I44" s="33">
        <v>1200</v>
      </c>
      <c r="J44" s="34">
        <f t="shared" si="2"/>
        <v>1200</v>
      </c>
      <c r="K44" s="23"/>
      <c r="L44" s="67"/>
    </row>
    <row r="45" spans="2:13" s="3" customFormat="1" ht="25" customHeight="1">
      <c r="B45" s="92"/>
      <c r="C45" s="28" t="s">
        <v>84</v>
      </c>
      <c r="D45" s="32"/>
      <c r="E45" s="30">
        <v>6</v>
      </c>
      <c r="F45" s="30" t="s">
        <v>76</v>
      </c>
      <c r="G45" s="30">
        <v>1</v>
      </c>
      <c r="H45" s="30" t="s">
        <v>59</v>
      </c>
      <c r="I45" s="33">
        <v>200</v>
      </c>
      <c r="J45" s="34">
        <f t="shared" si="2"/>
        <v>1200</v>
      </c>
      <c r="K45" s="23"/>
      <c r="L45" s="67"/>
    </row>
    <row r="46" spans="2:13" s="3" customFormat="1" ht="25" customHeight="1">
      <c r="B46" s="92"/>
      <c r="C46" s="28" t="s">
        <v>85</v>
      </c>
      <c r="D46" s="32"/>
      <c r="E46" s="30">
        <v>1</v>
      </c>
      <c r="F46" s="30" t="s">
        <v>86</v>
      </c>
      <c r="G46" s="30">
        <v>1</v>
      </c>
      <c r="H46" s="30" t="s">
        <v>59</v>
      </c>
      <c r="I46" s="33">
        <v>400</v>
      </c>
      <c r="J46" s="34">
        <f t="shared" si="2"/>
        <v>400</v>
      </c>
      <c r="K46" s="23"/>
      <c r="L46" s="67"/>
    </row>
    <row r="47" spans="2:13" s="3" customFormat="1" ht="25" customHeight="1">
      <c r="B47" s="64"/>
      <c r="C47" s="94" t="s">
        <v>70</v>
      </c>
      <c r="D47" s="88"/>
      <c r="E47" s="88"/>
      <c r="F47" s="88"/>
      <c r="G47" s="88"/>
      <c r="H47" s="88"/>
      <c r="I47" s="89"/>
      <c r="J47" s="36">
        <f>SUM(J35:J46)</f>
        <v>24500</v>
      </c>
      <c r="K47" s="23"/>
      <c r="L47" s="67"/>
    </row>
    <row r="48" spans="2:13" s="3" customFormat="1" ht="25" customHeight="1">
      <c r="B48" s="91" t="s">
        <v>87</v>
      </c>
      <c r="C48" s="57" t="s">
        <v>88</v>
      </c>
      <c r="D48" s="32"/>
      <c r="E48" s="30">
        <v>0</v>
      </c>
      <c r="F48" s="30" t="s">
        <v>55</v>
      </c>
      <c r="G48" s="30">
        <v>1</v>
      </c>
      <c r="H48" s="30" t="s">
        <v>59</v>
      </c>
      <c r="I48" s="33">
        <v>700</v>
      </c>
      <c r="J48" s="34">
        <f t="shared" ref="J48:J56" si="3">E48*G48*I48</f>
        <v>0</v>
      </c>
      <c r="K48" s="23"/>
      <c r="L48" s="67"/>
    </row>
    <row r="49" spans="2:12" s="3" customFormat="1" ht="25" customHeight="1">
      <c r="B49" s="92"/>
      <c r="C49" s="57" t="s">
        <v>89</v>
      </c>
      <c r="D49" s="32"/>
      <c r="E49" s="30">
        <v>0</v>
      </c>
      <c r="F49" s="30" t="s">
        <v>55</v>
      </c>
      <c r="G49" s="30">
        <v>1</v>
      </c>
      <c r="H49" s="30" t="s">
        <v>59</v>
      </c>
      <c r="I49" s="33">
        <v>500</v>
      </c>
      <c r="J49" s="34">
        <f t="shared" si="3"/>
        <v>0</v>
      </c>
      <c r="K49" s="23"/>
      <c r="L49" s="67"/>
    </row>
    <row r="50" spans="2:12" s="3" customFormat="1" ht="25" customHeight="1">
      <c r="B50" s="92"/>
      <c r="C50" s="57" t="s">
        <v>90</v>
      </c>
      <c r="D50" s="32"/>
      <c r="E50" s="30">
        <v>0</v>
      </c>
      <c r="F50" s="30" t="s">
        <v>55</v>
      </c>
      <c r="G50" s="30">
        <v>1</v>
      </c>
      <c r="H50" s="30" t="s">
        <v>59</v>
      </c>
      <c r="I50" s="33">
        <v>1500</v>
      </c>
      <c r="J50" s="34">
        <f t="shared" si="3"/>
        <v>0</v>
      </c>
      <c r="K50" s="23"/>
      <c r="L50" s="67"/>
    </row>
    <row r="51" spans="2:12" s="3" customFormat="1" ht="25" customHeight="1">
      <c r="B51" s="92"/>
      <c r="C51" s="57" t="s">
        <v>91</v>
      </c>
      <c r="D51" s="32"/>
      <c r="E51" s="30">
        <v>0</v>
      </c>
      <c r="F51" s="30" t="s">
        <v>55</v>
      </c>
      <c r="G51" s="30">
        <v>1</v>
      </c>
      <c r="H51" s="30" t="s">
        <v>59</v>
      </c>
      <c r="I51" s="33">
        <v>1000</v>
      </c>
      <c r="J51" s="34">
        <f t="shared" si="3"/>
        <v>0</v>
      </c>
      <c r="K51" s="23"/>
      <c r="L51" s="67"/>
    </row>
    <row r="52" spans="2:12" s="3" customFormat="1" ht="25" customHeight="1">
      <c r="B52" s="92"/>
      <c r="C52" s="57" t="s">
        <v>92</v>
      </c>
      <c r="D52" s="32"/>
      <c r="E52" s="30">
        <v>0</v>
      </c>
      <c r="F52" s="30" t="s">
        <v>55</v>
      </c>
      <c r="G52" s="30">
        <v>1</v>
      </c>
      <c r="H52" s="30" t="s">
        <v>59</v>
      </c>
      <c r="I52" s="33">
        <v>500</v>
      </c>
      <c r="J52" s="34">
        <f t="shared" si="3"/>
        <v>0</v>
      </c>
      <c r="K52" s="23"/>
      <c r="L52" s="67"/>
    </row>
    <row r="53" spans="2:12" s="3" customFormat="1" ht="25" customHeight="1">
      <c r="B53" s="92"/>
      <c r="C53" s="57" t="s">
        <v>93</v>
      </c>
      <c r="D53" s="32"/>
      <c r="E53" s="30">
        <v>0</v>
      </c>
      <c r="F53" s="30" t="s">
        <v>94</v>
      </c>
      <c r="G53" s="30">
        <v>1</v>
      </c>
      <c r="H53" s="30" t="s">
        <v>59</v>
      </c>
      <c r="I53" s="33">
        <v>100</v>
      </c>
      <c r="J53" s="34">
        <f t="shared" si="3"/>
        <v>0</v>
      </c>
      <c r="K53" s="23"/>
      <c r="L53" s="67"/>
    </row>
    <row r="54" spans="2:12" s="3" customFormat="1" ht="25" customHeight="1">
      <c r="B54" s="92"/>
      <c r="C54" s="57" t="s">
        <v>95</v>
      </c>
      <c r="D54" s="32"/>
      <c r="E54" s="30">
        <v>0</v>
      </c>
      <c r="F54" s="30" t="s">
        <v>55</v>
      </c>
      <c r="G54" s="30">
        <v>1</v>
      </c>
      <c r="H54" s="30" t="s">
        <v>59</v>
      </c>
      <c r="I54" s="33">
        <v>50</v>
      </c>
      <c r="J54" s="34">
        <f t="shared" si="3"/>
        <v>0</v>
      </c>
      <c r="K54" s="23"/>
      <c r="L54" s="67"/>
    </row>
    <row r="55" spans="2:12" s="3" customFormat="1" ht="25" customHeight="1">
      <c r="B55" s="92"/>
      <c r="C55" s="57" t="s">
        <v>96</v>
      </c>
      <c r="D55" s="32"/>
      <c r="E55" s="30">
        <v>0</v>
      </c>
      <c r="F55" s="30" t="s">
        <v>55</v>
      </c>
      <c r="G55" s="30">
        <v>1</v>
      </c>
      <c r="H55" s="30" t="s">
        <v>59</v>
      </c>
      <c r="I55" s="33">
        <v>500</v>
      </c>
      <c r="J55" s="34">
        <f t="shared" si="3"/>
        <v>0</v>
      </c>
      <c r="K55" s="23"/>
      <c r="L55" s="67"/>
    </row>
    <row r="56" spans="2:12" s="3" customFormat="1" ht="25" customHeight="1">
      <c r="B56" s="92"/>
      <c r="C56" s="57" t="s">
        <v>69</v>
      </c>
      <c r="D56" s="32"/>
      <c r="E56" s="30">
        <v>0</v>
      </c>
      <c r="F56" s="30" t="s">
        <v>55</v>
      </c>
      <c r="G56" s="30">
        <v>1</v>
      </c>
      <c r="H56" s="30" t="s">
        <v>59</v>
      </c>
      <c r="I56" s="33">
        <v>700</v>
      </c>
      <c r="J56" s="34">
        <f t="shared" si="3"/>
        <v>0</v>
      </c>
      <c r="K56" s="23"/>
      <c r="L56" s="67"/>
    </row>
    <row r="57" spans="2:12" s="3" customFormat="1" ht="25" customHeight="1">
      <c r="B57" s="93"/>
      <c r="C57" s="94" t="s">
        <v>87</v>
      </c>
      <c r="D57" s="88"/>
      <c r="E57" s="88"/>
      <c r="F57" s="88"/>
      <c r="G57" s="88"/>
      <c r="H57" s="88"/>
      <c r="I57" s="89"/>
      <c r="J57" s="36">
        <f>SUM(J48:J56)</f>
        <v>0</v>
      </c>
      <c r="K57" s="23"/>
      <c r="L57" s="67"/>
    </row>
    <row r="58" spans="2:12" s="3" customFormat="1" ht="25" customHeight="1">
      <c r="B58" s="91" t="s">
        <v>97</v>
      </c>
      <c r="C58" s="28" t="s">
        <v>98</v>
      </c>
      <c r="D58" s="32"/>
      <c r="E58" s="30">
        <v>1</v>
      </c>
      <c r="F58" s="30" t="s">
        <v>30</v>
      </c>
      <c r="G58" s="30">
        <v>2</v>
      </c>
      <c r="H58" s="30" t="s">
        <v>59</v>
      </c>
      <c r="I58" s="33">
        <v>500</v>
      </c>
      <c r="J58" s="34">
        <f t="shared" ref="J58:J64" si="4">E58*G58*I58</f>
        <v>1000</v>
      </c>
      <c r="K58" s="23"/>
      <c r="L58" s="67"/>
    </row>
    <row r="59" spans="2:12" s="3" customFormat="1" ht="25" customHeight="1">
      <c r="B59" s="92"/>
      <c r="C59" s="28" t="s">
        <v>99</v>
      </c>
      <c r="D59" s="32"/>
      <c r="E59" s="30">
        <v>1</v>
      </c>
      <c r="F59" s="30" t="s">
        <v>30</v>
      </c>
      <c r="G59" s="30">
        <v>2</v>
      </c>
      <c r="H59" s="30" t="s">
        <v>59</v>
      </c>
      <c r="I59" s="33">
        <v>400</v>
      </c>
      <c r="J59" s="34">
        <f t="shared" si="4"/>
        <v>800</v>
      </c>
      <c r="K59" s="23"/>
      <c r="L59" s="67"/>
    </row>
    <row r="60" spans="2:12" s="3" customFormat="1" ht="25" customHeight="1">
      <c r="B60" s="92"/>
      <c r="C60" s="28" t="s">
        <v>100</v>
      </c>
      <c r="D60" s="32"/>
      <c r="E60" s="30">
        <v>1</v>
      </c>
      <c r="F60" s="30" t="s">
        <v>30</v>
      </c>
      <c r="G60" s="30">
        <v>2</v>
      </c>
      <c r="H60" s="30" t="s">
        <v>59</v>
      </c>
      <c r="I60" s="33">
        <v>400</v>
      </c>
      <c r="J60" s="34">
        <f t="shared" si="4"/>
        <v>800</v>
      </c>
      <c r="K60" s="23"/>
      <c r="L60" s="67"/>
    </row>
    <row r="61" spans="2:12" s="3" customFormat="1" ht="25" customHeight="1">
      <c r="B61" s="92"/>
      <c r="C61" s="28" t="s">
        <v>101</v>
      </c>
      <c r="D61" s="32"/>
      <c r="E61" s="30">
        <v>0</v>
      </c>
      <c r="F61" s="30" t="s">
        <v>30</v>
      </c>
      <c r="G61" s="30">
        <v>2</v>
      </c>
      <c r="H61" s="30" t="s">
        <v>59</v>
      </c>
      <c r="I61" s="33">
        <v>400</v>
      </c>
      <c r="J61" s="34">
        <f t="shared" si="4"/>
        <v>0</v>
      </c>
      <c r="K61" s="23"/>
      <c r="L61" s="67"/>
    </row>
    <row r="62" spans="2:12" s="3" customFormat="1" ht="25" customHeight="1">
      <c r="B62" s="92"/>
      <c r="C62" s="28" t="s">
        <v>102</v>
      </c>
      <c r="D62" s="32"/>
      <c r="E62" s="30">
        <v>6</v>
      </c>
      <c r="F62" s="30" t="s">
        <v>30</v>
      </c>
      <c r="G62" s="30">
        <v>2</v>
      </c>
      <c r="H62" s="30" t="s">
        <v>59</v>
      </c>
      <c r="I62" s="33">
        <v>300</v>
      </c>
      <c r="J62" s="34">
        <f t="shared" si="4"/>
        <v>3600</v>
      </c>
      <c r="K62" s="23"/>
      <c r="L62" s="67"/>
    </row>
    <row r="63" spans="2:12" s="56" customFormat="1" ht="25" customHeight="1">
      <c r="B63" s="92"/>
      <c r="C63" s="28" t="s">
        <v>103</v>
      </c>
      <c r="D63" s="32"/>
      <c r="E63" s="30">
        <v>6</v>
      </c>
      <c r="F63" s="30" t="s">
        <v>27</v>
      </c>
      <c r="G63" s="30">
        <v>2</v>
      </c>
      <c r="H63" s="30" t="s">
        <v>27</v>
      </c>
      <c r="I63" s="34">
        <v>0</v>
      </c>
      <c r="J63" s="34">
        <f t="shared" si="4"/>
        <v>0</v>
      </c>
      <c r="K63" s="35"/>
      <c r="L63" s="69"/>
    </row>
    <row r="64" spans="2:12" s="3" customFormat="1" ht="25" customHeight="1">
      <c r="B64" s="92"/>
      <c r="C64" s="55" t="s">
        <v>104</v>
      </c>
      <c r="D64" s="32"/>
      <c r="E64" s="30">
        <v>2</v>
      </c>
      <c r="F64" s="30" t="s">
        <v>52</v>
      </c>
      <c r="G64" s="30">
        <v>4</v>
      </c>
      <c r="H64" s="30" t="s">
        <v>105</v>
      </c>
      <c r="I64" s="33">
        <v>2000</v>
      </c>
      <c r="J64" s="34">
        <f t="shared" si="4"/>
        <v>16000</v>
      </c>
      <c r="K64" s="23"/>
      <c r="L64" s="67" t="s">
        <v>187</v>
      </c>
    </row>
    <row r="65" spans="2:12" s="3" customFormat="1" ht="25" customHeight="1">
      <c r="B65" s="93"/>
      <c r="C65" s="88" t="s">
        <v>97</v>
      </c>
      <c r="D65" s="88"/>
      <c r="E65" s="88"/>
      <c r="F65" s="88"/>
      <c r="G65" s="88"/>
      <c r="H65" s="88"/>
      <c r="I65" s="89"/>
      <c r="J65" s="36">
        <f>SUM(J58:J64)</f>
        <v>22200</v>
      </c>
      <c r="K65" s="23"/>
      <c r="L65" s="67"/>
    </row>
    <row r="66" spans="2:12" s="3" customFormat="1" ht="25" customHeight="1">
      <c r="B66" s="91" t="s">
        <v>106</v>
      </c>
      <c r="C66" s="86" t="s">
        <v>107</v>
      </c>
      <c r="D66" s="41" t="s">
        <v>108</v>
      </c>
      <c r="E66" s="38">
        <v>1</v>
      </c>
      <c r="F66" s="39" t="s">
        <v>55</v>
      </c>
      <c r="G66" s="38">
        <v>1</v>
      </c>
      <c r="H66" s="39" t="s">
        <v>52</v>
      </c>
      <c r="I66" s="33">
        <v>3000</v>
      </c>
      <c r="J66" s="34">
        <f>I66*G66*E66</f>
        <v>3000</v>
      </c>
      <c r="K66" s="23"/>
      <c r="L66" s="67"/>
    </row>
    <row r="67" spans="2:12" s="3" customFormat="1" ht="25" customHeight="1">
      <c r="B67" s="92"/>
      <c r="C67" s="105"/>
      <c r="D67" s="41" t="s">
        <v>109</v>
      </c>
      <c r="E67" s="38">
        <v>2</v>
      </c>
      <c r="F67" s="39" t="s">
        <v>55</v>
      </c>
      <c r="G67" s="38">
        <v>1</v>
      </c>
      <c r="H67" s="39" t="s">
        <v>52</v>
      </c>
      <c r="I67" s="33">
        <v>2000</v>
      </c>
      <c r="J67" s="34">
        <f>I67*G67*E67</f>
        <v>4000</v>
      </c>
      <c r="K67" s="23"/>
      <c r="L67" s="67"/>
    </row>
    <row r="68" spans="2:12" s="3" customFormat="1" ht="25" customHeight="1">
      <c r="B68" s="92"/>
      <c r="C68" s="87"/>
      <c r="D68" s="41" t="s">
        <v>110</v>
      </c>
      <c r="E68" s="38">
        <v>3</v>
      </c>
      <c r="F68" s="39" t="s">
        <v>55</v>
      </c>
      <c r="G68" s="38">
        <v>1</v>
      </c>
      <c r="H68" s="39" t="s">
        <v>52</v>
      </c>
      <c r="I68" s="33">
        <v>1000</v>
      </c>
      <c r="J68" s="34">
        <f>I68*G68*E68</f>
        <v>3000</v>
      </c>
      <c r="K68" s="23"/>
      <c r="L68" s="67"/>
    </row>
    <row r="69" spans="2:12" s="3" customFormat="1" ht="25" customHeight="1">
      <c r="B69" s="92"/>
      <c r="C69" s="23" t="s">
        <v>111</v>
      </c>
      <c r="D69" s="29"/>
      <c r="E69" s="30">
        <v>300</v>
      </c>
      <c r="F69" s="30" t="s">
        <v>55</v>
      </c>
      <c r="G69" s="30">
        <v>1</v>
      </c>
      <c r="H69" s="30" t="s">
        <v>55</v>
      </c>
      <c r="I69" s="33">
        <v>2</v>
      </c>
      <c r="J69" s="34">
        <f t="shared" ref="J69:J80" si="5">I69*G69*E69</f>
        <v>600</v>
      </c>
      <c r="K69" s="23"/>
      <c r="L69" s="67"/>
    </row>
    <row r="70" spans="2:12" s="3" customFormat="1" ht="25" customHeight="1">
      <c r="B70" s="92"/>
      <c r="C70" s="23" t="s">
        <v>112</v>
      </c>
      <c r="D70" s="29"/>
      <c r="E70" s="30">
        <v>200</v>
      </c>
      <c r="F70" s="30" t="s">
        <v>55</v>
      </c>
      <c r="G70" s="30">
        <v>1</v>
      </c>
      <c r="H70" s="30" t="s">
        <v>55</v>
      </c>
      <c r="I70" s="33">
        <v>5</v>
      </c>
      <c r="J70" s="34">
        <f t="shared" si="5"/>
        <v>1000</v>
      </c>
      <c r="K70" s="23"/>
      <c r="L70" s="67"/>
    </row>
    <row r="71" spans="2:12" s="3" customFormat="1" ht="25" customHeight="1">
      <c r="B71" s="92"/>
      <c r="C71" s="23" t="s">
        <v>113</v>
      </c>
      <c r="D71" s="23" t="s">
        <v>114</v>
      </c>
      <c r="E71" s="30">
        <v>6</v>
      </c>
      <c r="F71" s="30" t="s">
        <v>55</v>
      </c>
      <c r="G71" s="30">
        <v>1</v>
      </c>
      <c r="H71" s="30" t="s">
        <v>55</v>
      </c>
      <c r="I71" s="33">
        <v>60</v>
      </c>
      <c r="J71" s="34">
        <f t="shared" si="5"/>
        <v>360</v>
      </c>
      <c r="K71" s="23"/>
      <c r="L71" s="67"/>
    </row>
    <row r="72" spans="2:12" s="3" customFormat="1" ht="25" customHeight="1">
      <c r="B72" s="92"/>
      <c r="C72" s="23" t="s">
        <v>115</v>
      </c>
      <c r="D72" s="29"/>
      <c r="E72" s="30">
        <v>2</v>
      </c>
      <c r="F72" s="30" t="s">
        <v>55</v>
      </c>
      <c r="G72" s="30">
        <v>1</v>
      </c>
      <c r="H72" s="30" t="s">
        <v>55</v>
      </c>
      <c r="I72" s="33">
        <v>50</v>
      </c>
      <c r="J72" s="34">
        <f t="shared" si="5"/>
        <v>100</v>
      </c>
      <c r="K72" s="23"/>
      <c r="L72" s="67"/>
    </row>
    <row r="73" spans="2:12" s="3" customFormat="1" ht="25" customHeight="1">
      <c r="B73" s="92"/>
      <c r="C73" s="23" t="s">
        <v>116</v>
      </c>
      <c r="D73" s="29"/>
      <c r="E73" s="30">
        <v>600</v>
      </c>
      <c r="F73" s="30" t="s">
        <v>55</v>
      </c>
      <c r="G73" s="30">
        <v>1</v>
      </c>
      <c r="H73" s="30" t="s">
        <v>55</v>
      </c>
      <c r="I73" s="33">
        <v>2</v>
      </c>
      <c r="J73" s="34">
        <f t="shared" si="5"/>
        <v>1200</v>
      </c>
      <c r="K73" s="23"/>
      <c r="L73" s="67"/>
    </row>
    <row r="74" spans="2:12" s="56" customFormat="1" ht="25" customHeight="1">
      <c r="B74" s="92"/>
      <c r="C74" s="35" t="s">
        <v>117</v>
      </c>
      <c r="D74" s="65"/>
      <c r="E74" s="30">
        <v>200</v>
      </c>
      <c r="F74" s="30" t="s">
        <v>55</v>
      </c>
      <c r="G74" s="30">
        <v>1</v>
      </c>
      <c r="H74" s="30" t="s">
        <v>55</v>
      </c>
      <c r="I74" s="34">
        <v>10</v>
      </c>
      <c r="J74" s="34">
        <f t="shared" si="5"/>
        <v>2000</v>
      </c>
      <c r="K74" s="35"/>
      <c r="L74" s="69"/>
    </row>
    <row r="75" spans="2:12" s="56" customFormat="1" ht="25" customHeight="1">
      <c r="B75" s="92"/>
      <c r="C75" s="35" t="s">
        <v>118</v>
      </c>
      <c r="D75" s="65"/>
      <c r="E75" s="30">
        <v>200</v>
      </c>
      <c r="F75" s="30" t="s">
        <v>55</v>
      </c>
      <c r="G75" s="30">
        <v>1</v>
      </c>
      <c r="H75" s="30" t="s">
        <v>55</v>
      </c>
      <c r="I75" s="34">
        <v>2</v>
      </c>
      <c r="J75" s="34">
        <f t="shared" si="5"/>
        <v>400</v>
      </c>
      <c r="K75" s="35"/>
      <c r="L75" s="69"/>
    </row>
    <row r="76" spans="2:12" s="3" customFormat="1" ht="25" customHeight="1">
      <c r="B76" s="92"/>
      <c r="C76" s="23" t="s">
        <v>119</v>
      </c>
      <c r="D76" s="29"/>
      <c r="E76" s="30">
        <v>200</v>
      </c>
      <c r="F76" s="30" t="s">
        <v>55</v>
      </c>
      <c r="G76" s="30">
        <v>1</v>
      </c>
      <c r="H76" s="30" t="s">
        <v>55</v>
      </c>
      <c r="I76" s="33">
        <v>8</v>
      </c>
      <c r="J76" s="34">
        <f t="shared" si="5"/>
        <v>1600</v>
      </c>
      <c r="K76" s="23"/>
      <c r="L76" s="67"/>
    </row>
    <row r="77" spans="2:12" s="3" customFormat="1" ht="25" customHeight="1">
      <c r="B77" s="92"/>
      <c r="C77" s="23" t="s">
        <v>120</v>
      </c>
      <c r="D77" s="35"/>
      <c r="E77" s="38">
        <v>200</v>
      </c>
      <c r="F77" s="39" t="s">
        <v>55</v>
      </c>
      <c r="G77" s="38">
        <v>1</v>
      </c>
      <c r="H77" s="39" t="s">
        <v>55</v>
      </c>
      <c r="I77" s="33">
        <v>5</v>
      </c>
      <c r="J77" s="34">
        <f t="shared" si="5"/>
        <v>1000</v>
      </c>
      <c r="K77" s="23"/>
      <c r="L77" s="67"/>
    </row>
    <row r="78" spans="2:12" s="3" customFormat="1" ht="25" customHeight="1">
      <c r="B78" s="92"/>
      <c r="C78" s="40" t="s">
        <v>121</v>
      </c>
      <c r="D78" s="41"/>
      <c r="E78" s="38">
        <v>20</v>
      </c>
      <c r="F78" s="39" t="s">
        <v>55</v>
      </c>
      <c r="G78" s="38">
        <v>1</v>
      </c>
      <c r="H78" s="39" t="s">
        <v>27</v>
      </c>
      <c r="I78" s="33">
        <v>5</v>
      </c>
      <c r="J78" s="34">
        <f t="shared" si="5"/>
        <v>100</v>
      </c>
      <c r="K78" s="23"/>
      <c r="L78" s="67"/>
    </row>
    <row r="79" spans="2:12" s="3" customFormat="1" ht="25" customHeight="1">
      <c r="B79" s="92"/>
      <c r="C79" s="40" t="s">
        <v>122</v>
      </c>
      <c r="D79" s="41"/>
      <c r="E79" s="38">
        <v>20</v>
      </c>
      <c r="F79" s="39" t="s">
        <v>55</v>
      </c>
      <c r="G79" s="38">
        <v>1</v>
      </c>
      <c r="H79" s="39" t="s">
        <v>27</v>
      </c>
      <c r="I79" s="33">
        <v>30</v>
      </c>
      <c r="J79" s="34">
        <f t="shared" si="5"/>
        <v>600</v>
      </c>
      <c r="K79" s="23"/>
      <c r="L79" s="67"/>
    </row>
    <row r="80" spans="2:12" s="3" customFormat="1" ht="25" customHeight="1">
      <c r="B80" s="92"/>
      <c r="C80" s="40" t="s">
        <v>123</v>
      </c>
      <c r="D80" s="41"/>
      <c r="E80" s="38">
        <v>200</v>
      </c>
      <c r="F80" s="39" t="s">
        <v>55</v>
      </c>
      <c r="G80" s="38">
        <v>1</v>
      </c>
      <c r="H80" s="39" t="s">
        <v>27</v>
      </c>
      <c r="I80" s="33">
        <v>1</v>
      </c>
      <c r="J80" s="34">
        <f t="shared" si="5"/>
        <v>200</v>
      </c>
      <c r="K80" s="23"/>
      <c r="L80" s="67"/>
    </row>
    <row r="81" spans="2:12" s="3" customFormat="1" ht="25" customHeight="1">
      <c r="B81" s="92"/>
      <c r="C81" s="23" t="s">
        <v>124</v>
      </c>
      <c r="D81" s="29"/>
      <c r="E81" s="30">
        <v>1</v>
      </c>
      <c r="F81" s="30" t="s">
        <v>76</v>
      </c>
      <c r="G81" s="30">
        <v>1</v>
      </c>
      <c r="H81" s="30" t="s">
        <v>27</v>
      </c>
      <c r="I81" s="33">
        <v>450</v>
      </c>
      <c r="J81" s="34">
        <f>I81*G81*E81</f>
        <v>450</v>
      </c>
      <c r="K81" s="23"/>
      <c r="L81" s="67"/>
    </row>
    <row r="82" spans="2:12" s="3" customFormat="1" ht="25" customHeight="1">
      <c r="B82" s="93"/>
      <c r="C82" s="94" t="s">
        <v>125</v>
      </c>
      <c r="D82" s="88"/>
      <c r="E82" s="88"/>
      <c r="F82" s="88"/>
      <c r="G82" s="88"/>
      <c r="H82" s="88"/>
      <c r="I82" s="89"/>
      <c r="J82" s="36">
        <f>SUM(J66:J81)</f>
        <v>19610</v>
      </c>
      <c r="K82" s="23"/>
      <c r="L82" s="67"/>
    </row>
    <row r="83" spans="2:12" s="3" customFormat="1" ht="25" customHeight="1">
      <c r="B83" s="91" t="s">
        <v>126</v>
      </c>
      <c r="C83" s="58" t="s">
        <v>127</v>
      </c>
      <c r="D83" s="41" t="s">
        <v>128</v>
      </c>
      <c r="E83" s="38">
        <v>1</v>
      </c>
      <c r="F83" s="39" t="s">
        <v>52</v>
      </c>
      <c r="G83" s="38">
        <v>1</v>
      </c>
      <c r="H83" s="39" t="s">
        <v>52</v>
      </c>
      <c r="I83" s="33">
        <v>50000</v>
      </c>
      <c r="J83" s="34">
        <f>I83*G83*E83</f>
        <v>50000</v>
      </c>
      <c r="K83" s="23"/>
      <c r="L83" s="67" t="s">
        <v>203</v>
      </c>
    </row>
    <row r="84" spans="2:12" s="3" customFormat="1" ht="25" customHeight="1">
      <c r="B84" s="92"/>
      <c r="C84" s="40" t="s">
        <v>129</v>
      </c>
      <c r="D84" s="41" t="s">
        <v>130</v>
      </c>
      <c r="E84" s="38">
        <v>1</v>
      </c>
      <c r="F84" s="39" t="s">
        <v>52</v>
      </c>
      <c r="G84" s="38">
        <v>1</v>
      </c>
      <c r="H84" s="39" t="s">
        <v>52</v>
      </c>
      <c r="I84" s="33">
        <v>10000</v>
      </c>
      <c r="J84" s="34">
        <f>I84*G84*E84</f>
        <v>10000</v>
      </c>
      <c r="K84" s="23"/>
      <c r="L84" s="67"/>
    </row>
    <row r="85" spans="2:12" s="3" customFormat="1" ht="25" customHeight="1">
      <c r="B85" s="93"/>
      <c r="C85" s="88" t="s">
        <v>131</v>
      </c>
      <c r="D85" s="88"/>
      <c r="E85" s="88"/>
      <c r="F85" s="88"/>
      <c r="G85" s="88"/>
      <c r="H85" s="88"/>
      <c r="I85" s="89"/>
      <c r="J85" s="36">
        <f>SUM(J83:J84)</f>
        <v>60000</v>
      </c>
      <c r="K85" s="23"/>
      <c r="L85" s="67"/>
    </row>
    <row r="86" spans="2:12" s="3" customFormat="1" ht="25" customHeight="1">
      <c r="B86" s="91" t="s">
        <v>132</v>
      </c>
      <c r="C86" s="35" t="s">
        <v>133</v>
      </c>
      <c r="D86" s="35" t="s">
        <v>134</v>
      </c>
      <c r="E86" s="38">
        <v>1</v>
      </c>
      <c r="F86" s="39" t="s">
        <v>30</v>
      </c>
      <c r="G86" s="38">
        <v>2</v>
      </c>
      <c r="H86" s="39" t="s">
        <v>59</v>
      </c>
      <c r="I86" s="33">
        <v>5000</v>
      </c>
      <c r="J86" s="34">
        <f>E86*G86*I86</f>
        <v>10000</v>
      </c>
      <c r="K86" s="23"/>
      <c r="L86" s="96" t="s">
        <v>191</v>
      </c>
    </row>
    <row r="87" spans="2:12" s="3" customFormat="1" ht="25" customHeight="1">
      <c r="B87" s="92"/>
      <c r="C87" s="35" t="s">
        <v>135</v>
      </c>
      <c r="D87" s="35" t="s">
        <v>136</v>
      </c>
      <c r="E87" s="38">
        <v>1</v>
      </c>
      <c r="F87" s="39" t="s">
        <v>30</v>
      </c>
      <c r="G87" s="38">
        <v>2</v>
      </c>
      <c r="H87" s="39" t="s">
        <v>59</v>
      </c>
      <c r="I87" s="33">
        <v>4000</v>
      </c>
      <c r="J87" s="34">
        <f>E87*G87*I87</f>
        <v>8000</v>
      </c>
      <c r="K87" s="23"/>
      <c r="L87" s="96"/>
    </row>
    <row r="88" spans="2:12" s="3" customFormat="1" ht="25" customHeight="1">
      <c r="B88" s="92"/>
      <c r="C88" s="43" t="s">
        <v>137</v>
      </c>
      <c r="D88" s="43" t="s">
        <v>138</v>
      </c>
      <c r="E88" s="25">
        <v>1</v>
      </c>
      <c r="F88" s="26" t="s">
        <v>52</v>
      </c>
      <c r="G88" s="25">
        <v>1</v>
      </c>
      <c r="H88" s="26" t="s">
        <v>59</v>
      </c>
      <c r="I88" s="37">
        <v>8000</v>
      </c>
      <c r="J88" s="34">
        <f>E88*G88*I88</f>
        <v>8000</v>
      </c>
      <c r="K88" s="23"/>
      <c r="L88" s="67" t="s">
        <v>190</v>
      </c>
    </row>
    <row r="89" spans="2:12" s="3" customFormat="1" ht="25" customHeight="1">
      <c r="B89" s="93"/>
      <c r="C89" s="88" t="s">
        <v>139</v>
      </c>
      <c r="D89" s="88"/>
      <c r="E89" s="88"/>
      <c r="F89" s="88"/>
      <c r="G89" s="88"/>
      <c r="H89" s="88"/>
      <c r="I89" s="89"/>
      <c r="J89" s="36">
        <f>SUM(J86:J88)</f>
        <v>26000</v>
      </c>
      <c r="K89" s="23"/>
      <c r="L89" s="67"/>
    </row>
    <row r="90" spans="2:12" s="3" customFormat="1" ht="25" customHeight="1">
      <c r="B90" s="85" t="s">
        <v>140</v>
      </c>
      <c r="C90" s="40" t="s">
        <v>141</v>
      </c>
      <c r="D90" s="41"/>
      <c r="E90" s="25">
        <v>200</v>
      </c>
      <c r="F90" s="39" t="s">
        <v>142</v>
      </c>
      <c r="G90" s="38">
        <v>1</v>
      </c>
      <c r="H90" s="39" t="s">
        <v>52</v>
      </c>
      <c r="I90" s="37">
        <v>200</v>
      </c>
      <c r="J90" s="34">
        <f>E90*G90*I90</f>
        <v>40000</v>
      </c>
      <c r="K90" s="43"/>
      <c r="L90" s="67"/>
    </row>
    <row r="91" spans="2:12" s="3" customFormat="1" ht="25" customHeight="1">
      <c r="B91" s="85"/>
      <c r="C91" s="40" t="s">
        <v>143</v>
      </c>
      <c r="D91" s="41"/>
      <c r="E91" s="25">
        <v>5</v>
      </c>
      <c r="F91" s="39" t="s">
        <v>142</v>
      </c>
      <c r="G91" s="38">
        <v>1</v>
      </c>
      <c r="H91" s="39" t="s">
        <v>52</v>
      </c>
      <c r="I91" s="37">
        <v>5000</v>
      </c>
      <c r="J91" s="34">
        <f t="shared" ref="J91:J94" si="6">E91*G91*I91</f>
        <v>25000</v>
      </c>
      <c r="K91" s="43"/>
      <c r="L91" s="67"/>
    </row>
    <row r="92" spans="2:12" s="3" customFormat="1" ht="25" customHeight="1">
      <c r="B92" s="85"/>
      <c r="C92" s="40" t="s">
        <v>144</v>
      </c>
      <c r="D92" s="41"/>
      <c r="E92" s="25">
        <v>10</v>
      </c>
      <c r="F92" s="39" t="s">
        <v>142</v>
      </c>
      <c r="G92" s="38">
        <v>1</v>
      </c>
      <c r="H92" s="39" t="s">
        <v>52</v>
      </c>
      <c r="I92" s="37">
        <v>3000</v>
      </c>
      <c r="J92" s="34">
        <f t="shared" si="6"/>
        <v>30000</v>
      </c>
      <c r="K92" s="43"/>
      <c r="L92" s="67"/>
    </row>
    <row r="93" spans="2:12" s="3" customFormat="1" ht="25" customHeight="1">
      <c r="B93" s="85"/>
      <c r="C93" s="40" t="s">
        <v>145</v>
      </c>
      <c r="D93" s="41"/>
      <c r="E93" s="25">
        <v>20</v>
      </c>
      <c r="F93" s="39" t="s">
        <v>142</v>
      </c>
      <c r="G93" s="38">
        <v>1</v>
      </c>
      <c r="H93" s="39" t="s">
        <v>52</v>
      </c>
      <c r="I93" s="37">
        <v>1000</v>
      </c>
      <c r="J93" s="34">
        <f t="shared" si="6"/>
        <v>20000</v>
      </c>
      <c r="K93" s="43"/>
      <c r="L93" s="67"/>
    </row>
    <row r="94" spans="2:12" s="3" customFormat="1" ht="25" customHeight="1">
      <c r="B94" s="85"/>
      <c r="C94" s="40" t="s">
        <v>146</v>
      </c>
      <c r="D94" s="41"/>
      <c r="E94" s="25">
        <v>30</v>
      </c>
      <c r="F94" s="39" t="s">
        <v>142</v>
      </c>
      <c r="G94" s="38">
        <v>1</v>
      </c>
      <c r="H94" s="39" t="s">
        <v>52</v>
      </c>
      <c r="I94" s="37">
        <v>500</v>
      </c>
      <c r="J94" s="34">
        <f t="shared" si="6"/>
        <v>15000</v>
      </c>
      <c r="K94" s="43"/>
      <c r="L94" s="67"/>
    </row>
    <row r="95" spans="2:12" s="3" customFormat="1" ht="25" customHeight="1">
      <c r="B95" s="85"/>
      <c r="C95" s="88" t="s">
        <v>147</v>
      </c>
      <c r="D95" s="88"/>
      <c r="E95" s="88"/>
      <c r="F95" s="88"/>
      <c r="G95" s="88"/>
      <c r="H95" s="88"/>
      <c r="I95" s="89"/>
      <c r="J95" s="36">
        <f>SUM(J90:J94)</f>
        <v>130000</v>
      </c>
      <c r="K95" s="23"/>
      <c r="L95" s="67"/>
    </row>
    <row r="96" spans="2:12" s="3" customFormat="1" ht="25" customHeight="1">
      <c r="B96" s="85" t="s">
        <v>148</v>
      </c>
      <c r="C96" s="40" t="s">
        <v>149</v>
      </c>
      <c r="D96" s="18"/>
      <c r="E96" s="21">
        <v>6</v>
      </c>
      <c r="F96" s="20" t="s">
        <v>30</v>
      </c>
      <c r="G96" s="21">
        <v>1</v>
      </c>
      <c r="H96" s="20" t="s">
        <v>52</v>
      </c>
      <c r="I96" s="33">
        <v>200</v>
      </c>
      <c r="J96" s="66">
        <f>E96*G96*I96</f>
        <v>1200</v>
      </c>
      <c r="K96" s="23"/>
      <c r="L96" s="67"/>
    </row>
    <row r="97" spans="2:12" s="3" customFormat="1" ht="25" customHeight="1">
      <c r="B97" s="85"/>
      <c r="C97" s="40" t="s">
        <v>150</v>
      </c>
      <c r="D97" s="23"/>
      <c r="E97" s="21">
        <v>6</v>
      </c>
      <c r="F97" s="20" t="s">
        <v>30</v>
      </c>
      <c r="G97" s="21">
        <v>2</v>
      </c>
      <c r="H97" s="20" t="s">
        <v>59</v>
      </c>
      <c r="I97" s="33">
        <v>100</v>
      </c>
      <c r="J97" s="66">
        <f>E97*G97*I97</f>
        <v>1200</v>
      </c>
      <c r="K97" s="23"/>
      <c r="L97" s="67"/>
    </row>
    <row r="98" spans="2:12" s="3" customFormat="1" ht="25" customHeight="1">
      <c r="B98" s="85"/>
      <c r="C98" s="40" t="s">
        <v>151</v>
      </c>
      <c r="D98" s="23"/>
      <c r="E98" s="21">
        <v>3</v>
      </c>
      <c r="F98" s="20" t="s">
        <v>22</v>
      </c>
      <c r="G98" s="21">
        <v>1</v>
      </c>
      <c r="H98" s="20" t="s">
        <v>23</v>
      </c>
      <c r="I98" s="33">
        <v>630</v>
      </c>
      <c r="J98" s="66">
        <f>E98*G98*I98</f>
        <v>1890</v>
      </c>
      <c r="K98" s="23" t="s">
        <v>152</v>
      </c>
      <c r="L98" s="67"/>
    </row>
    <row r="99" spans="2:12" s="3" customFormat="1" ht="25" customHeight="1">
      <c r="B99" s="85"/>
      <c r="C99" s="44" t="s">
        <v>153</v>
      </c>
      <c r="D99" s="18"/>
      <c r="E99" s="21">
        <v>2</v>
      </c>
      <c r="F99" s="20" t="s">
        <v>30</v>
      </c>
      <c r="G99" s="21">
        <v>2</v>
      </c>
      <c r="H99" s="20" t="s">
        <v>59</v>
      </c>
      <c r="I99" s="33">
        <v>400</v>
      </c>
      <c r="J99" s="34">
        <f>E99*G99*I99</f>
        <v>1600</v>
      </c>
      <c r="K99" s="23"/>
      <c r="L99" s="67"/>
    </row>
    <row r="100" spans="2:12" s="3" customFormat="1" ht="25" customHeight="1">
      <c r="B100" s="85"/>
      <c r="C100" s="44" t="s">
        <v>154</v>
      </c>
      <c r="D100" s="18" t="s">
        <v>155</v>
      </c>
      <c r="E100" s="21">
        <v>2</v>
      </c>
      <c r="F100" s="20" t="s">
        <v>30</v>
      </c>
      <c r="G100" s="21">
        <v>1</v>
      </c>
      <c r="H100" s="20" t="s">
        <v>59</v>
      </c>
      <c r="I100" s="33">
        <v>800</v>
      </c>
      <c r="J100" s="34">
        <f>E100*G100*I100</f>
        <v>1600</v>
      </c>
      <c r="K100" s="23"/>
      <c r="L100" s="67"/>
    </row>
    <row r="101" spans="2:12" s="3" customFormat="1" ht="25" customHeight="1">
      <c r="B101" s="85"/>
      <c r="C101" s="88" t="s">
        <v>156</v>
      </c>
      <c r="D101" s="88"/>
      <c r="E101" s="88"/>
      <c r="F101" s="88"/>
      <c r="G101" s="88"/>
      <c r="H101" s="88"/>
      <c r="I101" s="89"/>
      <c r="J101" s="36">
        <f>SUM(J99:J100)</f>
        <v>3200</v>
      </c>
      <c r="K101" s="23"/>
      <c r="L101" s="67"/>
    </row>
    <row r="102" spans="2:12" ht="25" customHeight="1">
      <c r="B102" s="85" t="s">
        <v>157</v>
      </c>
      <c r="C102" s="40" t="s">
        <v>158</v>
      </c>
      <c r="D102" s="40" t="s">
        <v>176</v>
      </c>
      <c r="E102" s="45">
        <v>100</v>
      </c>
      <c r="F102" s="20" t="s">
        <v>30</v>
      </c>
      <c r="G102" s="40">
        <v>1</v>
      </c>
      <c r="H102" s="40" t="s">
        <v>52</v>
      </c>
      <c r="I102" s="40">
        <v>250</v>
      </c>
      <c r="J102" s="34">
        <f>E102*G102*I102</f>
        <v>25000</v>
      </c>
      <c r="K102" s="40"/>
    </row>
    <row r="103" spans="2:12" ht="40.5" customHeight="1">
      <c r="B103" s="85"/>
      <c r="C103" s="58" t="s">
        <v>159</v>
      </c>
      <c r="D103" s="40"/>
      <c r="E103" s="40">
        <v>1</v>
      </c>
      <c r="F103" s="40" t="s">
        <v>52</v>
      </c>
      <c r="G103" s="40">
        <v>1</v>
      </c>
      <c r="H103" s="40" t="s">
        <v>52</v>
      </c>
      <c r="I103" s="40">
        <v>20000</v>
      </c>
      <c r="J103" s="34">
        <f>E103*G103*I103</f>
        <v>20000</v>
      </c>
      <c r="K103" s="40"/>
      <c r="L103" s="71" t="s">
        <v>189</v>
      </c>
    </row>
    <row r="104" spans="2:12" ht="25" customHeight="1">
      <c r="B104" s="85"/>
      <c r="C104" s="88" t="s">
        <v>160</v>
      </c>
      <c r="D104" s="88"/>
      <c r="E104" s="88"/>
      <c r="F104" s="88"/>
      <c r="G104" s="88"/>
      <c r="H104" s="88"/>
      <c r="I104" s="89"/>
      <c r="J104" s="36">
        <f>SUM(J102:J103)</f>
        <v>45000</v>
      </c>
      <c r="K104" s="23"/>
    </row>
    <row r="105" spans="2:12" ht="25" customHeight="1">
      <c r="B105" s="63" t="s">
        <v>161</v>
      </c>
      <c r="C105" s="46">
        <v>7.0000000000000007E-2</v>
      </c>
      <c r="D105" s="47"/>
      <c r="E105" s="48"/>
      <c r="F105" s="48"/>
      <c r="G105" s="48"/>
      <c r="H105" s="48"/>
      <c r="I105" s="48"/>
      <c r="J105" s="51">
        <f>(J10+J11+J12)*C105</f>
        <v>16254.000000000002</v>
      </c>
      <c r="K105" s="33"/>
    </row>
    <row r="106" spans="2:12" ht="25" customHeight="1">
      <c r="B106" s="63" t="s">
        <v>162</v>
      </c>
      <c r="C106" s="59">
        <v>0.1</v>
      </c>
      <c r="D106" s="97" t="s">
        <v>188</v>
      </c>
      <c r="E106" s="98"/>
      <c r="F106" s="98"/>
      <c r="G106" s="98"/>
      <c r="H106" s="98"/>
      <c r="I106" s="99"/>
      <c r="J106" s="62">
        <f>(J13+J17+J22+J34+J47+J57+J65+J82+J85+J89+J95+J101+J104)*C106</f>
        <v>40451</v>
      </c>
      <c r="K106" s="33" t="s">
        <v>180</v>
      </c>
    </row>
    <row r="107" spans="2:12" ht="25" customHeight="1">
      <c r="B107" s="63" t="s">
        <v>163</v>
      </c>
      <c r="C107" s="49">
        <v>0.06</v>
      </c>
      <c r="D107" s="47"/>
      <c r="E107" s="48"/>
      <c r="F107" s="48"/>
      <c r="G107" s="48"/>
      <c r="H107" s="48"/>
      <c r="I107" s="48"/>
      <c r="J107" s="51">
        <f>(J10+J14+J17+J22+J34+J47+J57+J65+J82+J89+J85+J95+J101+J104+J105+J106)*0.06</f>
        <v>41604.9</v>
      </c>
      <c r="K107" s="51"/>
    </row>
    <row r="108" spans="2:12" ht="25" customHeight="1">
      <c r="B108" s="100" t="s">
        <v>164</v>
      </c>
      <c r="C108" s="101"/>
      <c r="D108" s="101"/>
      <c r="E108" s="101"/>
      <c r="F108" s="101"/>
      <c r="G108" s="101"/>
      <c r="H108" s="101"/>
      <c r="I108" s="102"/>
      <c r="J108" s="51">
        <f>J105+J106+J107+J104+J101+J95+J89+J85+J82+J65+J57+J47+J34+J22+J17+J14+J10+J96+J97+J98</f>
        <v>739309.9</v>
      </c>
      <c r="K108" s="52"/>
    </row>
    <row r="109" spans="2:12" ht="25" customHeight="1">
      <c r="B109" s="103" t="s">
        <v>19</v>
      </c>
      <c r="C109" s="103"/>
      <c r="D109" s="103"/>
      <c r="E109" s="103"/>
      <c r="F109" s="103"/>
      <c r="G109" s="103"/>
      <c r="H109" s="103"/>
      <c r="I109" s="103"/>
      <c r="J109" s="103"/>
      <c r="K109" s="103"/>
    </row>
    <row r="110" spans="2:12" ht="25" customHeight="1">
      <c r="B110" s="104" t="s">
        <v>165</v>
      </c>
      <c r="C110" s="104"/>
      <c r="D110" s="104"/>
      <c r="E110" s="104"/>
      <c r="F110" s="104"/>
      <c r="G110" s="104"/>
      <c r="H110" s="104"/>
      <c r="I110" s="104"/>
      <c r="J110" s="104"/>
      <c r="K110" s="104"/>
    </row>
    <row r="111" spans="2:12" ht="25" customHeight="1">
      <c r="B111" s="95" t="s">
        <v>166</v>
      </c>
      <c r="C111" s="95"/>
      <c r="D111" s="95"/>
      <c r="E111" s="95"/>
      <c r="F111" s="95"/>
      <c r="G111" s="95"/>
      <c r="H111" s="95"/>
      <c r="I111" s="95"/>
      <c r="J111" s="95"/>
      <c r="K111" s="95"/>
    </row>
    <row r="112" spans="2:12" ht="25" customHeight="1">
      <c r="B112" s="95" t="s">
        <v>167</v>
      </c>
      <c r="C112" s="95"/>
      <c r="D112" s="95"/>
      <c r="E112" s="95"/>
      <c r="F112" s="95"/>
      <c r="G112" s="95"/>
      <c r="H112" s="95"/>
      <c r="I112" s="95"/>
      <c r="J112" s="95"/>
      <c r="K112" s="95"/>
    </row>
    <row r="113" spans="2:11" ht="25" customHeight="1">
      <c r="B113" s="95" t="s">
        <v>168</v>
      </c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2:11" ht="25" customHeight="1">
      <c r="B114" s="95" t="s">
        <v>169</v>
      </c>
      <c r="C114" s="95"/>
      <c r="D114" s="95"/>
      <c r="E114" s="95"/>
      <c r="F114" s="95"/>
      <c r="G114" s="95"/>
      <c r="H114" s="95"/>
      <c r="I114" s="95"/>
      <c r="J114" s="95"/>
      <c r="K114" s="95"/>
    </row>
    <row r="115" spans="2:11" ht="25" customHeight="1">
      <c r="B115" s="95" t="s">
        <v>170</v>
      </c>
      <c r="C115" s="95"/>
      <c r="D115" s="95"/>
      <c r="E115" s="95"/>
      <c r="F115" s="95"/>
      <c r="G115" s="95"/>
      <c r="H115" s="95"/>
      <c r="I115" s="95"/>
      <c r="J115" s="95"/>
      <c r="K115" s="95"/>
    </row>
    <row r="116" spans="2:11" ht="25" customHeight="1">
      <c r="B116" s="95" t="s">
        <v>171</v>
      </c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2:11" ht="25" customHeight="1">
      <c r="D117" s="4"/>
      <c r="E117" s="4"/>
      <c r="F117" s="4"/>
      <c r="G117" s="50"/>
      <c r="H117" s="4"/>
    </row>
    <row r="118" spans="2:11" ht="25" customHeight="1">
      <c r="D118" s="4"/>
      <c r="E118" s="4"/>
      <c r="F118" s="4"/>
      <c r="G118" s="50"/>
      <c r="H118" s="4"/>
    </row>
    <row r="119" spans="2:11" ht="25" customHeight="1">
      <c r="D119" s="4"/>
      <c r="E119" s="4"/>
      <c r="F119" s="4"/>
      <c r="G119" s="50"/>
      <c r="H119" s="4"/>
    </row>
    <row r="120" spans="2:11" ht="25" customHeight="1">
      <c r="D120" s="4"/>
      <c r="E120" s="4"/>
      <c r="F120" s="4"/>
      <c r="G120" s="50"/>
      <c r="H120" s="4"/>
    </row>
    <row r="121" spans="2:11" ht="25" customHeight="1">
      <c r="D121" s="4"/>
      <c r="E121" s="4"/>
      <c r="F121" s="4"/>
      <c r="G121" s="50"/>
      <c r="H121" s="4"/>
    </row>
    <row r="122" spans="2:11" ht="25" customHeight="1">
      <c r="D122" s="4"/>
      <c r="E122" s="4"/>
      <c r="F122" s="4"/>
      <c r="G122" s="50"/>
      <c r="H122" s="4"/>
    </row>
    <row r="123" spans="2:11" ht="25" customHeight="1">
      <c r="D123" s="4"/>
      <c r="E123" s="4"/>
      <c r="F123" s="4"/>
      <c r="G123" s="50"/>
      <c r="H123" s="4"/>
    </row>
    <row r="124" spans="2:11" ht="25" customHeight="1">
      <c r="D124" s="4"/>
      <c r="E124" s="4"/>
      <c r="F124" s="4"/>
      <c r="G124" s="50"/>
      <c r="H124" s="4"/>
    </row>
    <row r="125" spans="2:11" ht="25" customHeight="1">
      <c r="D125" s="4"/>
      <c r="E125" s="4"/>
      <c r="F125" s="4"/>
      <c r="G125" s="50"/>
      <c r="H125" s="4"/>
    </row>
    <row r="126" spans="2:11" ht="25" customHeight="1">
      <c r="D126" s="4"/>
      <c r="E126" s="4"/>
      <c r="F126" s="4"/>
      <c r="G126" s="50"/>
      <c r="H126" s="4"/>
    </row>
    <row r="127" spans="2:11" ht="25" customHeight="1">
      <c r="D127" s="4"/>
      <c r="E127" s="4"/>
      <c r="F127" s="4"/>
      <c r="G127" s="50"/>
      <c r="H127" s="4"/>
    </row>
    <row r="128" spans="2:11" ht="25" customHeight="1">
      <c r="D128" s="4"/>
      <c r="E128" s="4"/>
      <c r="F128" s="4"/>
      <c r="G128" s="50"/>
      <c r="H128" s="4"/>
    </row>
    <row r="129" spans="4:8" ht="25" customHeight="1">
      <c r="D129" s="4"/>
      <c r="E129" s="4"/>
      <c r="F129" s="4"/>
      <c r="G129" s="50"/>
      <c r="H129" s="4"/>
    </row>
    <row r="130" spans="4:8" ht="25" customHeight="1">
      <c r="D130" s="4"/>
      <c r="E130" s="4"/>
      <c r="F130" s="4"/>
      <c r="G130" s="50"/>
      <c r="H130" s="4"/>
    </row>
    <row r="131" spans="4:8" ht="25" customHeight="1">
      <c r="D131" s="4"/>
      <c r="E131" s="4"/>
      <c r="F131" s="4"/>
      <c r="G131" s="50"/>
      <c r="H131" s="4"/>
    </row>
    <row r="132" spans="4:8" ht="25" customHeight="1">
      <c r="D132" s="4"/>
      <c r="E132" s="4"/>
      <c r="F132" s="4"/>
      <c r="G132" s="50"/>
      <c r="H132" s="4"/>
    </row>
    <row r="133" spans="4:8" ht="25" customHeight="1">
      <c r="D133" s="4"/>
      <c r="E133" s="4"/>
      <c r="F133" s="4"/>
      <c r="G133" s="50"/>
      <c r="H133" s="4"/>
    </row>
    <row r="134" spans="4:8" ht="25" customHeight="1">
      <c r="D134" s="4"/>
      <c r="E134" s="4"/>
      <c r="F134" s="4"/>
      <c r="G134" s="50"/>
      <c r="H134" s="4"/>
    </row>
    <row r="135" spans="4:8" ht="25" customHeight="1">
      <c r="D135" s="4"/>
      <c r="E135" s="4"/>
      <c r="F135" s="4"/>
      <c r="G135" s="50"/>
      <c r="H135" s="4"/>
    </row>
    <row r="136" spans="4:8" ht="25" customHeight="1">
      <c r="D136" s="4"/>
      <c r="E136" s="4"/>
      <c r="F136" s="4"/>
      <c r="G136" s="50"/>
      <c r="H136" s="4"/>
    </row>
    <row r="137" spans="4:8" ht="25" customHeight="1">
      <c r="D137" s="4"/>
      <c r="E137" s="4"/>
      <c r="F137" s="4"/>
      <c r="G137" s="50"/>
      <c r="H137" s="4"/>
    </row>
    <row r="138" spans="4:8" ht="25" customHeight="1">
      <c r="D138" s="4"/>
      <c r="E138" s="4"/>
      <c r="F138" s="4"/>
      <c r="G138" s="50"/>
      <c r="H138" s="4"/>
    </row>
    <row r="139" spans="4:8" ht="25" customHeight="1">
      <c r="D139" s="4"/>
      <c r="E139" s="4"/>
      <c r="F139" s="4"/>
      <c r="G139" s="50"/>
      <c r="H139" s="4"/>
    </row>
    <row r="140" spans="4:8" ht="25" customHeight="1">
      <c r="D140" s="4"/>
      <c r="E140" s="4"/>
      <c r="F140" s="4"/>
      <c r="G140" s="50"/>
      <c r="H140" s="4"/>
    </row>
    <row r="141" spans="4:8" ht="25" customHeight="1">
      <c r="D141" s="4"/>
      <c r="E141" s="4"/>
      <c r="F141" s="4"/>
      <c r="G141" s="50"/>
      <c r="H141" s="4"/>
    </row>
    <row r="142" spans="4:8" ht="25" customHeight="1">
      <c r="D142" s="4"/>
      <c r="E142" s="4"/>
      <c r="F142" s="4"/>
      <c r="G142" s="50"/>
      <c r="H142" s="4"/>
    </row>
    <row r="143" spans="4:8" ht="25" customHeight="1">
      <c r="D143" s="4"/>
      <c r="E143" s="4"/>
      <c r="F143" s="4"/>
      <c r="G143" s="50"/>
      <c r="H143" s="4"/>
    </row>
    <row r="144" spans="4:8" ht="25" customHeight="1">
      <c r="D144" s="4"/>
      <c r="E144" s="4"/>
      <c r="F144" s="4"/>
      <c r="G144" s="50"/>
      <c r="H144" s="4"/>
    </row>
    <row r="145" spans="4:8" ht="25" customHeight="1">
      <c r="D145" s="4"/>
      <c r="E145" s="4"/>
      <c r="F145" s="4"/>
      <c r="G145" s="50"/>
      <c r="H145" s="4"/>
    </row>
    <row r="146" spans="4:8" ht="25" customHeight="1">
      <c r="D146" s="4"/>
      <c r="E146" s="4"/>
      <c r="F146" s="4"/>
      <c r="G146" s="50"/>
      <c r="H146" s="4"/>
    </row>
    <row r="147" spans="4:8" ht="25" customHeight="1">
      <c r="D147" s="4"/>
      <c r="E147" s="4"/>
      <c r="F147" s="4"/>
      <c r="G147" s="50"/>
      <c r="H147" s="4"/>
    </row>
    <row r="148" spans="4:8" ht="25" customHeight="1">
      <c r="D148" s="4"/>
      <c r="E148" s="4"/>
      <c r="F148" s="4"/>
      <c r="G148" s="50"/>
      <c r="H148" s="4"/>
    </row>
    <row r="149" spans="4:8" ht="25" customHeight="1">
      <c r="D149" s="4"/>
      <c r="E149" s="4"/>
      <c r="F149" s="4"/>
      <c r="G149" s="50"/>
      <c r="H149" s="4"/>
    </row>
    <row r="150" spans="4:8" ht="25" customHeight="1">
      <c r="D150" s="4"/>
      <c r="E150" s="4"/>
      <c r="F150" s="4"/>
      <c r="G150" s="50"/>
      <c r="H150" s="4"/>
    </row>
    <row r="151" spans="4:8" ht="25" customHeight="1">
      <c r="D151" s="4"/>
      <c r="E151" s="4"/>
      <c r="F151" s="4"/>
      <c r="G151" s="50"/>
      <c r="H151" s="4"/>
    </row>
    <row r="152" spans="4:8" ht="25" customHeight="1">
      <c r="D152" s="4"/>
      <c r="E152" s="4"/>
      <c r="F152" s="4"/>
      <c r="G152" s="50"/>
      <c r="H152" s="4"/>
    </row>
    <row r="153" spans="4:8" ht="25" customHeight="1">
      <c r="D153" s="4"/>
      <c r="E153" s="4"/>
      <c r="F153" s="4"/>
      <c r="G153" s="50"/>
      <c r="H153" s="4"/>
    </row>
    <row r="154" spans="4:8" ht="25" customHeight="1">
      <c r="D154" s="4"/>
      <c r="E154" s="4"/>
      <c r="F154" s="4"/>
      <c r="G154" s="50"/>
      <c r="H154" s="4"/>
    </row>
    <row r="155" spans="4:8" ht="25" customHeight="1">
      <c r="D155" s="4"/>
      <c r="E155" s="4"/>
      <c r="F155" s="4"/>
      <c r="G155" s="50"/>
      <c r="H155" s="4"/>
    </row>
    <row r="156" spans="4:8" ht="25" customHeight="1">
      <c r="D156" s="4"/>
      <c r="E156" s="4"/>
      <c r="F156" s="4"/>
      <c r="G156" s="50"/>
      <c r="H156" s="4"/>
    </row>
    <row r="157" spans="4:8" ht="25" customHeight="1">
      <c r="D157" s="4"/>
      <c r="E157" s="4"/>
      <c r="F157" s="4"/>
      <c r="G157" s="50"/>
      <c r="H157" s="4"/>
    </row>
    <row r="158" spans="4:8" ht="25" customHeight="1">
      <c r="D158" s="4"/>
      <c r="E158" s="4"/>
      <c r="F158" s="4"/>
      <c r="G158" s="50"/>
      <c r="H158" s="4"/>
    </row>
    <row r="159" spans="4:8" ht="25" customHeight="1">
      <c r="D159" s="4"/>
      <c r="E159" s="4"/>
      <c r="F159" s="4"/>
      <c r="G159" s="50"/>
      <c r="H159" s="4"/>
    </row>
    <row r="160" spans="4:8" ht="25" customHeight="1">
      <c r="D160" s="4"/>
      <c r="E160" s="4"/>
      <c r="F160" s="4"/>
      <c r="G160" s="50"/>
      <c r="H160" s="4"/>
    </row>
    <row r="161" spans="4:8" ht="25" customHeight="1">
      <c r="D161" s="4"/>
      <c r="E161" s="4"/>
      <c r="F161" s="4"/>
      <c r="G161" s="50"/>
      <c r="H161" s="4"/>
    </row>
    <row r="162" spans="4:8" ht="25" customHeight="1">
      <c r="D162" s="4"/>
      <c r="E162" s="4"/>
      <c r="F162" s="4"/>
      <c r="G162" s="50"/>
      <c r="H162" s="4"/>
    </row>
    <row r="163" spans="4:8" ht="25" customHeight="1">
      <c r="D163" s="4"/>
      <c r="E163" s="4"/>
      <c r="F163" s="4"/>
      <c r="G163" s="50"/>
      <c r="H163" s="4"/>
    </row>
    <row r="164" spans="4:8" ht="25" customHeight="1">
      <c r="D164" s="4"/>
      <c r="E164" s="4"/>
      <c r="F164" s="4"/>
      <c r="G164" s="50"/>
      <c r="H164" s="4"/>
    </row>
    <row r="165" spans="4:8" ht="25" customHeight="1">
      <c r="D165" s="4"/>
      <c r="E165" s="4"/>
      <c r="F165" s="4"/>
      <c r="G165" s="50"/>
      <c r="H165" s="4"/>
    </row>
    <row r="166" spans="4:8" ht="25" customHeight="1">
      <c r="D166" s="4"/>
      <c r="E166" s="4"/>
      <c r="F166" s="4"/>
      <c r="G166" s="50"/>
      <c r="H166" s="4"/>
    </row>
    <row r="167" spans="4:8" ht="25" customHeight="1">
      <c r="D167" s="4"/>
      <c r="E167" s="4"/>
      <c r="F167" s="4"/>
      <c r="G167" s="50"/>
      <c r="H167" s="4"/>
    </row>
    <row r="168" spans="4:8" ht="25" customHeight="1">
      <c r="D168" s="4"/>
      <c r="E168" s="4"/>
      <c r="F168" s="4"/>
      <c r="G168" s="50"/>
      <c r="H168" s="4"/>
    </row>
    <row r="169" spans="4:8" ht="25" customHeight="1">
      <c r="D169" s="4"/>
      <c r="E169" s="4"/>
      <c r="F169" s="4"/>
      <c r="G169" s="50"/>
      <c r="H169" s="4"/>
    </row>
    <row r="170" spans="4:8" ht="25" customHeight="1">
      <c r="D170" s="4"/>
      <c r="E170" s="4"/>
      <c r="F170" s="4"/>
      <c r="G170" s="50"/>
      <c r="H170" s="4"/>
    </row>
    <row r="171" spans="4:8" ht="25" customHeight="1">
      <c r="D171" s="4"/>
      <c r="E171" s="4"/>
      <c r="F171" s="4"/>
      <c r="G171" s="50"/>
      <c r="H171" s="4"/>
    </row>
    <row r="172" spans="4:8" ht="25" customHeight="1">
      <c r="D172" s="4"/>
      <c r="E172" s="4"/>
      <c r="F172" s="4"/>
      <c r="G172" s="50"/>
      <c r="H172" s="4"/>
    </row>
    <row r="173" spans="4:8" ht="25" customHeight="1">
      <c r="D173" s="4"/>
      <c r="E173" s="4"/>
      <c r="F173" s="4"/>
      <c r="G173" s="50"/>
      <c r="H173" s="4"/>
    </row>
    <row r="174" spans="4:8" ht="25" customHeight="1">
      <c r="D174" s="4"/>
      <c r="E174" s="4"/>
      <c r="F174" s="4"/>
      <c r="G174" s="50"/>
      <c r="H174" s="4"/>
    </row>
    <row r="175" spans="4:8" ht="25" customHeight="1">
      <c r="D175" s="4"/>
      <c r="E175" s="4"/>
      <c r="F175" s="4"/>
      <c r="G175" s="50"/>
      <c r="H175" s="4"/>
    </row>
    <row r="176" spans="4:8" ht="25" customHeight="1">
      <c r="D176" s="4"/>
      <c r="E176" s="4"/>
      <c r="F176" s="4"/>
      <c r="G176" s="50"/>
      <c r="H176" s="4"/>
    </row>
    <row r="177" spans="4:8" ht="25" customHeight="1">
      <c r="D177" s="4"/>
      <c r="E177" s="4"/>
      <c r="F177" s="4"/>
      <c r="G177" s="50"/>
      <c r="H177" s="4"/>
    </row>
    <row r="178" spans="4:8" ht="25" customHeight="1">
      <c r="D178" s="4"/>
      <c r="E178" s="4"/>
      <c r="F178" s="4"/>
      <c r="G178" s="50"/>
      <c r="H178" s="4"/>
    </row>
    <row r="179" spans="4:8" ht="25" customHeight="1">
      <c r="D179" s="4"/>
      <c r="E179" s="4"/>
      <c r="F179" s="4"/>
      <c r="G179" s="50"/>
      <c r="H179" s="4"/>
    </row>
    <row r="180" spans="4:8" ht="25" customHeight="1">
      <c r="D180" s="4"/>
      <c r="E180" s="4"/>
      <c r="F180" s="4"/>
      <c r="G180" s="50"/>
      <c r="H180" s="4"/>
    </row>
    <row r="181" spans="4:8" ht="25" customHeight="1">
      <c r="D181" s="4"/>
      <c r="E181" s="4"/>
      <c r="F181" s="4"/>
      <c r="G181" s="50"/>
      <c r="H181" s="4"/>
    </row>
    <row r="182" spans="4:8" ht="25" customHeight="1">
      <c r="D182" s="4"/>
      <c r="E182" s="4"/>
      <c r="F182" s="4"/>
      <c r="G182" s="50"/>
      <c r="H182" s="4"/>
    </row>
    <row r="183" spans="4:8" ht="25" customHeight="1">
      <c r="D183" s="4"/>
      <c r="E183" s="4"/>
      <c r="F183" s="4"/>
      <c r="G183" s="50"/>
      <c r="H183" s="4"/>
    </row>
    <row r="184" spans="4:8" ht="25" customHeight="1">
      <c r="D184" s="4"/>
      <c r="E184" s="4"/>
      <c r="F184" s="4"/>
      <c r="G184" s="50"/>
      <c r="H184" s="4"/>
    </row>
    <row r="185" spans="4:8" ht="25" customHeight="1">
      <c r="D185" s="4"/>
      <c r="E185" s="4"/>
      <c r="F185" s="4"/>
      <c r="G185" s="50"/>
      <c r="H185" s="4"/>
    </row>
    <row r="186" spans="4:8" ht="25" customHeight="1">
      <c r="D186" s="4"/>
      <c r="E186" s="4"/>
      <c r="F186" s="4"/>
      <c r="G186" s="50"/>
      <c r="H186" s="4"/>
    </row>
    <row r="187" spans="4:8" ht="25" customHeight="1">
      <c r="D187" s="4"/>
      <c r="E187" s="4"/>
      <c r="F187" s="4"/>
      <c r="G187" s="50"/>
      <c r="H187" s="4"/>
    </row>
    <row r="188" spans="4:8" ht="25" customHeight="1">
      <c r="D188" s="4"/>
      <c r="E188" s="4"/>
      <c r="F188" s="4"/>
      <c r="G188" s="50"/>
      <c r="H188" s="4"/>
    </row>
    <row r="189" spans="4:8" ht="25" customHeight="1">
      <c r="D189" s="4"/>
      <c r="E189" s="4"/>
      <c r="F189" s="4"/>
      <c r="G189" s="50"/>
      <c r="H189" s="4"/>
    </row>
    <row r="190" spans="4:8" ht="25" customHeight="1">
      <c r="D190" s="4"/>
      <c r="E190" s="4"/>
      <c r="F190" s="4"/>
      <c r="G190" s="50"/>
      <c r="H190" s="4"/>
    </row>
    <row r="191" spans="4:8" ht="25" customHeight="1">
      <c r="D191" s="4"/>
      <c r="E191" s="4"/>
      <c r="F191" s="4"/>
      <c r="G191" s="50"/>
      <c r="H191" s="4"/>
    </row>
    <row r="192" spans="4:8" ht="25" customHeight="1">
      <c r="D192" s="4"/>
      <c r="E192" s="4"/>
      <c r="F192" s="4"/>
      <c r="G192" s="50"/>
      <c r="H192" s="4"/>
    </row>
    <row r="193" spans="4:8" ht="25" customHeight="1">
      <c r="D193" s="4"/>
      <c r="E193" s="4"/>
      <c r="F193" s="4"/>
      <c r="G193" s="50"/>
      <c r="H193" s="4"/>
    </row>
    <row r="194" spans="4:8" ht="25" customHeight="1">
      <c r="D194" s="4"/>
      <c r="E194" s="4"/>
      <c r="F194" s="4"/>
      <c r="G194" s="50"/>
      <c r="H194" s="4"/>
    </row>
    <row r="195" spans="4:8" ht="25" customHeight="1">
      <c r="D195" s="4"/>
      <c r="E195" s="4"/>
      <c r="F195" s="4"/>
      <c r="G195" s="50"/>
      <c r="H195" s="4"/>
    </row>
    <row r="196" spans="4:8" ht="25" customHeight="1">
      <c r="D196" s="4"/>
      <c r="E196" s="4"/>
      <c r="F196" s="4"/>
      <c r="G196" s="50"/>
      <c r="H196" s="4"/>
    </row>
    <row r="197" spans="4:8" ht="25" customHeight="1">
      <c r="D197" s="4"/>
      <c r="E197" s="4"/>
      <c r="F197" s="4"/>
      <c r="G197" s="50"/>
      <c r="H197" s="4"/>
    </row>
    <row r="198" spans="4:8" ht="25" customHeight="1">
      <c r="D198" s="4"/>
      <c r="E198" s="4"/>
      <c r="F198" s="4"/>
      <c r="G198" s="50"/>
      <c r="H198" s="4"/>
    </row>
    <row r="203" spans="4:8" ht="25" customHeight="1">
      <c r="D203" s="4"/>
      <c r="E203" s="4"/>
      <c r="F203" s="4"/>
      <c r="G203" s="4"/>
      <c r="H203" s="4"/>
    </row>
    <row r="204" spans="4:8" ht="25" customHeight="1">
      <c r="D204" s="4"/>
      <c r="E204" s="4"/>
      <c r="F204" s="4"/>
      <c r="G204" s="4"/>
      <c r="H204" s="4"/>
    </row>
    <row r="205" spans="4:8" ht="25" customHeight="1">
      <c r="D205" s="4"/>
      <c r="E205" s="4"/>
      <c r="F205" s="4"/>
      <c r="G205" s="4"/>
      <c r="H205" s="4"/>
    </row>
    <row r="206" spans="4:8" ht="25" customHeight="1">
      <c r="D206" s="4"/>
      <c r="E206" s="4"/>
      <c r="F206" s="4"/>
      <c r="G206" s="4"/>
      <c r="H206" s="4"/>
    </row>
    <row r="207" spans="4:8" ht="25" customHeight="1">
      <c r="D207" s="4"/>
      <c r="E207" s="4"/>
      <c r="F207" s="4"/>
      <c r="G207" s="4"/>
      <c r="H207" s="4"/>
    </row>
    <row r="208" spans="4:8" ht="25" customHeight="1">
      <c r="D208" s="4"/>
      <c r="E208" s="4"/>
      <c r="F208" s="4"/>
      <c r="G208" s="4"/>
      <c r="H208" s="4"/>
    </row>
    <row r="209" spans="4:8" ht="25" customHeight="1">
      <c r="D209" s="4"/>
      <c r="E209" s="4"/>
      <c r="F209" s="4"/>
      <c r="G209" s="4"/>
      <c r="H209" s="4"/>
    </row>
    <row r="210" spans="4:8" ht="25" customHeight="1">
      <c r="D210" s="4"/>
      <c r="E210" s="4"/>
      <c r="F210" s="4"/>
      <c r="G210" s="4"/>
      <c r="H210" s="4"/>
    </row>
    <row r="211" spans="4:8" ht="25" customHeight="1">
      <c r="D211" s="4"/>
      <c r="E211" s="4"/>
      <c r="F211" s="4"/>
      <c r="G211" s="4"/>
      <c r="H211" s="4"/>
    </row>
    <row r="212" spans="4:8" ht="25" customHeight="1">
      <c r="D212" s="4"/>
      <c r="E212" s="4"/>
      <c r="F212" s="4"/>
      <c r="G212" s="4"/>
      <c r="H212" s="4"/>
    </row>
    <row r="213" spans="4:8" ht="25" customHeight="1">
      <c r="D213" s="4"/>
      <c r="E213" s="4"/>
      <c r="F213" s="4"/>
      <c r="G213" s="4"/>
      <c r="H213" s="4"/>
    </row>
    <row r="214" spans="4:8" ht="25" customHeight="1">
      <c r="D214" s="4"/>
      <c r="E214" s="4"/>
      <c r="F214" s="4"/>
      <c r="G214" s="4"/>
      <c r="H214" s="4"/>
    </row>
    <row r="215" spans="4:8" ht="25" customHeight="1">
      <c r="D215" s="4"/>
      <c r="E215" s="4"/>
      <c r="F215" s="4"/>
      <c r="G215" s="4"/>
      <c r="H215" s="4"/>
    </row>
    <row r="216" spans="4:8" ht="25" customHeight="1">
      <c r="D216" s="4"/>
      <c r="E216" s="4"/>
      <c r="F216" s="4"/>
      <c r="G216" s="4"/>
      <c r="H216" s="4"/>
    </row>
    <row r="217" spans="4:8" ht="25" customHeight="1">
      <c r="D217" s="4"/>
      <c r="E217" s="4"/>
      <c r="F217" s="4"/>
      <c r="G217" s="4"/>
      <c r="H217" s="4"/>
    </row>
    <row r="218" spans="4:8" ht="25" customHeight="1">
      <c r="D218" s="4"/>
      <c r="E218" s="4"/>
      <c r="F218" s="4"/>
      <c r="G218" s="4"/>
      <c r="H218" s="4"/>
    </row>
    <row r="219" spans="4:8" ht="25" customHeight="1">
      <c r="D219" s="4"/>
      <c r="E219" s="4"/>
      <c r="F219" s="4"/>
      <c r="G219" s="4"/>
      <c r="H219" s="4"/>
    </row>
    <row r="220" spans="4:8" ht="25" customHeight="1">
      <c r="D220" s="4"/>
      <c r="E220" s="4"/>
      <c r="F220" s="4"/>
      <c r="G220" s="4"/>
      <c r="H220" s="4"/>
    </row>
    <row r="221" spans="4:8" ht="25" customHeight="1">
      <c r="D221" s="4"/>
      <c r="E221" s="4"/>
      <c r="F221" s="4"/>
      <c r="G221" s="4"/>
      <c r="H221" s="4"/>
    </row>
    <row r="222" spans="4:8" ht="25" customHeight="1">
      <c r="D222" s="4"/>
      <c r="E222" s="4"/>
      <c r="F222" s="4"/>
      <c r="G222" s="4"/>
      <c r="H222" s="4"/>
    </row>
    <row r="223" spans="4:8" ht="25" customHeight="1">
      <c r="D223" s="4"/>
      <c r="E223" s="4"/>
      <c r="F223" s="4"/>
      <c r="G223" s="4"/>
      <c r="H223" s="4"/>
    </row>
    <row r="224" spans="4:8" ht="25" customHeight="1">
      <c r="D224" s="4"/>
      <c r="E224" s="4"/>
      <c r="F224" s="4"/>
      <c r="G224" s="4"/>
      <c r="H224" s="4"/>
    </row>
    <row r="225" spans="4:8" ht="25" customHeight="1">
      <c r="D225" s="4"/>
      <c r="E225" s="4"/>
      <c r="F225" s="4"/>
      <c r="G225" s="4"/>
      <c r="H225" s="4"/>
    </row>
    <row r="226" spans="4:8" ht="25" customHeight="1">
      <c r="D226" s="4"/>
      <c r="E226" s="4"/>
      <c r="F226" s="4"/>
      <c r="G226" s="4"/>
      <c r="H226" s="4"/>
    </row>
    <row r="227" spans="4:8" ht="25" customHeight="1">
      <c r="D227" s="4"/>
      <c r="E227" s="4"/>
      <c r="F227" s="4"/>
      <c r="G227" s="4"/>
      <c r="H227" s="4"/>
    </row>
    <row r="232" spans="4:8" ht="25" customHeight="1">
      <c r="D232" s="4"/>
      <c r="E232" s="4"/>
      <c r="F232" s="4"/>
      <c r="G232" s="4"/>
      <c r="H232" s="4"/>
    </row>
    <row r="233" spans="4:8" ht="25" customHeight="1">
      <c r="D233" s="4"/>
      <c r="E233" s="4"/>
      <c r="F233" s="4"/>
      <c r="G233" s="4"/>
      <c r="H233" s="4"/>
    </row>
    <row r="234" spans="4:8" ht="25" customHeight="1">
      <c r="D234" s="4"/>
      <c r="E234" s="4"/>
      <c r="F234" s="4"/>
      <c r="G234" s="4"/>
      <c r="H234" s="4"/>
    </row>
    <row r="235" spans="4:8" ht="25" customHeight="1">
      <c r="D235" s="4"/>
      <c r="E235" s="4"/>
      <c r="F235" s="4"/>
      <c r="G235" s="4"/>
      <c r="H235" s="4"/>
    </row>
    <row r="236" spans="4:8" ht="25" customHeight="1">
      <c r="D236" s="4"/>
      <c r="E236" s="4"/>
      <c r="F236" s="4"/>
      <c r="G236" s="4"/>
      <c r="H236" s="4"/>
    </row>
    <row r="237" spans="4:8" ht="25" customHeight="1">
      <c r="D237" s="4"/>
      <c r="E237" s="4"/>
      <c r="F237" s="4"/>
      <c r="G237" s="4"/>
      <c r="H237" s="4"/>
    </row>
    <row r="238" spans="4:8" ht="25" customHeight="1">
      <c r="D238" s="4"/>
      <c r="E238" s="4"/>
      <c r="F238" s="4"/>
      <c r="G238" s="4"/>
      <c r="H238" s="4"/>
    </row>
    <row r="239" spans="4:8" ht="25" customHeight="1">
      <c r="D239" s="4"/>
      <c r="E239" s="4"/>
      <c r="F239" s="4"/>
      <c r="G239" s="4"/>
      <c r="H239" s="4"/>
    </row>
    <row r="240" spans="4:8" ht="25" customHeight="1">
      <c r="D240" s="4"/>
      <c r="E240" s="4"/>
      <c r="F240" s="4"/>
      <c r="G240" s="4"/>
      <c r="H240" s="4"/>
    </row>
    <row r="241" spans="4:8" ht="25" customHeight="1">
      <c r="D241" s="4"/>
      <c r="E241" s="4"/>
      <c r="F241" s="4"/>
      <c r="G241" s="4"/>
      <c r="H241" s="4"/>
    </row>
    <row r="242" spans="4:8" ht="25" customHeight="1">
      <c r="D242" s="4"/>
      <c r="E242" s="4"/>
      <c r="F242" s="4"/>
      <c r="G242" s="4"/>
      <c r="H242" s="4"/>
    </row>
    <row r="243" spans="4:8" ht="25" customHeight="1">
      <c r="D243" s="4"/>
      <c r="E243" s="4"/>
      <c r="F243" s="4"/>
      <c r="G243" s="4"/>
      <c r="H243" s="4"/>
    </row>
    <row r="244" spans="4:8" ht="25" customHeight="1">
      <c r="D244" s="4"/>
      <c r="E244" s="4"/>
      <c r="F244" s="4"/>
      <c r="G244" s="4"/>
      <c r="H244" s="4"/>
    </row>
    <row r="245" spans="4:8" ht="25" customHeight="1">
      <c r="D245" s="4"/>
      <c r="E245" s="4"/>
      <c r="F245" s="4"/>
      <c r="G245" s="4"/>
      <c r="H245" s="4"/>
    </row>
    <row r="246" spans="4:8" ht="25" customHeight="1">
      <c r="D246" s="4"/>
      <c r="E246" s="4"/>
      <c r="F246" s="4"/>
      <c r="G246" s="4"/>
      <c r="H246" s="4"/>
    </row>
    <row r="247" spans="4:8" ht="25" customHeight="1">
      <c r="D247" s="4"/>
      <c r="E247" s="4"/>
      <c r="F247" s="4"/>
      <c r="G247" s="4"/>
      <c r="H247" s="4"/>
    </row>
    <row r="248" spans="4:8" ht="25" customHeight="1">
      <c r="D248" s="4"/>
      <c r="E248" s="4"/>
      <c r="F248" s="4"/>
      <c r="G248" s="4"/>
      <c r="H248" s="4"/>
    </row>
    <row r="249" spans="4:8" ht="25" customHeight="1">
      <c r="D249" s="4"/>
      <c r="E249" s="4"/>
      <c r="F249" s="4"/>
      <c r="G249" s="4"/>
      <c r="H249" s="4"/>
    </row>
    <row r="250" spans="4:8" ht="25" customHeight="1">
      <c r="D250" s="4"/>
      <c r="E250" s="4"/>
      <c r="F250" s="4"/>
      <c r="G250" s="4"/>
      <c r="H250" s="4"/>
    </row>
    <row r="251" spans="4:8" ht="25" customHeight="1">
      <c r="D251" s="4"/>
      <c r="E251" s="4"/>
      <c r="F251" s="4"/>
      <c r="G251" s="4"/>
      <c r="H251" s="4"/>
    </row>
    <row r="252" spans="4:8" ht="25" customHeight="1">
      <c r="D252" s="4"/>
      <c r="E252" s="4"/>
      <c r="F252" s="4"/>
      <c r="G252" s="4"/>
      <c r="H252" s="4"/>
    </row>
    <row r="253" spans="4:8" ht="25" customHeight="1">
      <c r="D253" s="4"/>
      <c r="E253" s="4"/>
      <c r="F253" s="4"/>
      <c r="G253" s="4"/>
      <c r="H253" s="4"/>
    </row>
    <row r="254" spans="4:8" ht="25" customHeight="1">
      <c r="D254" s="4"/>
      <c r="E254" s="4"/>
      <c r="F254" s="4"/>
      <c r="G254" s="4"/>
      <c r="H254" s="4"/>
    </row>
    <row r="255" spans="4:8" ht="25" customHeight="1">
      <c r="D255" s="4"/>
      <c r="E255" s="4"/>
      <c r="F255" s="4"/>
      <c r="G255" s="4"/>
      <c r="H255" s="4"/>
    </row>
    <row r="256" spans="4:8" ht="25" customHeight="1">
      <c r="D256" s="4"/>
      <c r="E256" s="4"/>
      <c r="F256" s="4"/>
      <c r="G256" s="4"/>
      <c r="H256" s="4"/>
    </row>
    <row r="257" spans="4:8" ht="25" customHeight="1">
      <c r="D257" s="4"/>
      <c r="E257" s="4"/>
      <c r="F257" s="4"/>
      <c r="G257" s="4"/>
      <c r="H257" s="4"/>
    </row>
    <row r="258" spans="4:8" ht="25" customHeight="1">
      <c r="D258" s="4"/>
      <c r="E258" s="4"/>
      <c r="F258" s="4"/>
      <c r="G258" s="4"/>
      <c r="H258" s="4"/>
    </row>
    <row r="259" spans="4:8" ht="25" customHeight="1">
      <c r="D259" s="4"/>
      <c r="E259" s="4"/>
      <c r="F259" s="4"/>
      <c r="G259" s="4"/>
      <c r="H259" s="4"/>
    </row>
    <row r="260" spans="4:8" ht="25" customHeight="1">
      <c r="D260" s="4"/>
      <c r="E260" s="4"/>
      <c r="F260" s="4"/>
      <c r="G260" s="4"/>
      <c r="H260" s="4"/>
    </row>
    <row r="261" spans="4:8" ht="25" customHeight="1">
      <c r="D261" s="4"/>
      <c r="E261" s="4"/>
      <c r="F261" s="4"/>
      <c r="G261" s="4"/>
      <c r="H261" s="4"/>
    </row>
    <row r="262" spans="4:8" ht="25" customHeight="1">
      <c r="D262" s="4"/>
      <c r="E262" s="4"/>
      <c r="F262" s="4"/>
      <c r="G262" s="4"/>
      <c r="H262" s="4"/>
    </row>
    <row r="263" spans="4:8" ht="25" customHeight="1">
      <c r="D263" s="4"/>
      <c r="E263" s="4"/>
      <c r="F263" s="4"/>
      <c r="G263" s="4"/>
      <c r="H263" s="4"/>
    </row>
    <row r="264" spans="4:8" ht="25" customHeight="1">
      <c r="D264" s="4"/>
      <c r="E264" s="4"/>
      <c r="F264" s="4"/>
      <c r="G264" s="4"/>
      <c r="H264" s="4"/>
    </row>
    <row r="265" spans="4:8" ht="25" customHeight="1">
      <c r="D265" s="4"/>
      <c r="E265" s="4"/>
      <c r="F265" s="4"/>
      <c r="G265" s="4"/>
      <c r="H265" s="4"/>
    </row>
    <row r="266" spans="4:8" ht="25" customHeight="1">
      <c r="D266" s="4"/>
      <c r="E266" s="4"/>
      <c r="F266" s="4"/>
      <c r="G266" s="4"/>
      <c r="H266" s="4"/>
    </row>
    <row r="267" spans="4:8" ht="25" customHeight="1">
      <c r="D267" s="4"/>
      <c r="E267" s="4"/>
      <c r="F267" s="4"/>
      <c r="G267" s="4"/>
      <c r="H267" s="4"/>
    </row>
    <row r="268" spans="4:8" ht="25" customHeight="1">
      <c r="D268" s="4"/>
      <c r="E268" s="4"/>
      <c r="F268" s="4"/>
      <c r="G268" s="4"/>
      <c r="H268" s="4"/>
    </row>
    <row r="269" spans="4:8" ht="25" customHeight="1">
      <c r="D269" s="4"/>
      <c r="E269" s="4"/>
      <c r="F269" s="4"/>
      <c r="G269" s="4"/>
      <c r="H269" s="4"/>
    </row>
    <row r="270" spans="4:8" ht="25" customHeight="1">
      <c r="D270" s="4"/>
      <c r="E270" s="4"/>
      <c r="F270" s="4"/>
      <c r="G270" s="4"/>
      <c r="H270" s="4"/>
    </row>
  </sheetData>
  <mergeCells count="47">
    <mergeCell ref="L35:L37"/>
    <mergeCell ref="B112:K112"/>
    <mergeCell ref="B113:K113"/>
    <mergeCell ref="B114:K114"/>
    <mergeCell ref="B115:K115"/>
    <mergeCell ref="B58:B65"/>
    <mergeCell ref="C65:I65"/>
    <mergeCell ref="B66:B82"/>
    <mergeCell ref="C66:C68"/>
    <mergeCell ref="C82:I82"/>
    <mergeCell ref="B83:B85"/>
    <mergeCell ref="C85:I85"/>
    <mergeCell ref="B116:K116"/>
    <mergeCell ref="L27:L28"/>
    <mergeCell ref="D106:I106"/>
    <mergeCell ref="L86:L87"/>
    <mergeCell ref="B102:B104"/>
    <mergeCell ref="C104:I104"/>
    <mergeCell ref="B108:I108"/>
    <mergeCell ref="B109:K109"/>
    <mergeCell ref="B110:K110"/>
    <mergeCell ref="B111:K111"/>
    <mergeCell ref="B86:B89"/>
    <mergeCell ref="C89:I89"/>
    <mergeCell ref="B90:B95"/>
    <mergeCell ref="C95:I95"/>
    <mergeCell ref="B96:B101"/>
    <mergeCell ref="C101:I101"/>
    <mergeCell ref="B23:B34"/>
    <mergeCell ref="C34:I34"/>
    <mergeCell ref="B35:B46"/>
    <mergeCell ref="C47:I47"/>
    <mergeCell ref="B48:B57"/>
    <mergeCell ref="C57:I57"/>
    <mergeCell ref="B11:B14"/>
    <mergeCell ref="C14:I14"/>
    <mergeCell ref="B15:B17"/>
    <mergeCell ref="C17:I17"/>
    <mergeCell ref="B18:B22"/>
    <mergeCell ref="C22:I22"/>
    <mergeCell ref="B1:K1"/>
    <mergeCell ref="G2:K2"/>
    <mergeCell ref="G3:K3"/>
    <mergeCell ref="B4:K4"/>
    <mergeCell ref="B6:B10"/>
    <mergeCell ref="C6:C7"/>
    <mergeCell ref="C10:I10"/>
  </mergeCells>
  <phoneticPr fontId="23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300" verticalDpi="3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70"/>
  <sheetViews>
    <sheetView topLeftCell="A10" zoomScale="70" zoomScaleNormal="70" zoomScalePageLayoutView="110" workbookViewId="0">
      <selection activeCell="C35" sqref="C35"/>
    </sheetView>
  </sheetViews>
  <sheetFormatPr defaultColWidth="9" defaultRowHeight="0" customHeight="1" zeroHeight="1"/>
  <cols>
    <col min="1" max="1" width="2.83203125" style="4" customWidth="1"/>
    <col min="2" max="2" width="12.08203125" style="4" customWidth="1"/>
    <col min="3" max="3" width="60.33203125" style="4" customWidth="1"/>
    <col min="4" max="4" width="24.83203125" style="5" customWidth="1"/>
    <col min="5" max="5" width="13.58203125" style="6" customWidth="1"/>
    <col min="6" max="6" width="15.58203125" style="6" customWidth="1"/>
    <col min="7" max="7" width="10.33203125" style="7" customWidth="1"/>
    <col min="8" max="8" width="10.33203125" style="6" customWidth="1"/>
    <col min="9" max="9" width="11.5" style="4" customWidth="1"/>
    <col min="10" max="10" width="15" style="4" customWidth="1"/>
    <col min="11" max="11" width="24.5" style="4" bestFit="1" customWidth="1"/>
    <col min="12" max="12" width="15.33203125" style="4" customWidth="1"/>
    <col min="13" max="13" width="12.58203125" style="4" customWidth="1"/>
    <col min="14" max="14" width="12.5" style="4" customWidth="1"/>
    <col min="15" max="256" width="9" style="4"/>
    <col min="257" max="257" width="2.83203125" style="4" customWidth="1"/>
    <col min="258" max="258" width="9" style="4" customWidth="1"/>
    <col min="259" max="259" width="12.58203125" style="4" customWidth="1"/>
    <col min="260" max="260" width="11.5" style="4" customWidth="1"/>
    <col min="261" max="261" width="10.08203125" style="4" customWidth="1"/>
    <col min="262" max="262" width="18.08203125" style="4" customWidth="1"/>
    <col min="263" max="263" width="10.33203125" style="4" customWidth="1"/>
    <col min="264" max="265" width="8.83203125" style="4" customWidth="1"/>
    <col min="266" max="266" width="13.5" style="4" customWidth="1"/>
    <col min="267" max="267" width="12.58203125" style="4" customWidth="1"/>
    <col min="268" max="268" width="11.33203125" style="4" customWidth="1"/>
    <col min="269" max="269" width="12.58203125" style="4" customWidth="1"/>
    <col min="270" max="270" width="12.5" style="4" customWidth="1"/>
    <col min="271" max="512" width="9" style="4"/>
    <col min="513" max="513" width="2.83203125" style="4" customWidth="1"/>
    <col min="514" max="514" width="9" style="4" customWidth="1"/>
    <col min="515" max="515" width="12.58203125" style="4" customWidth="1"/>
    <col min="516" max="516" width="11.5" style="4" customWidth="1"/>
    <col min="517" max="517" width="10.08203125" style="4" customWidth="1"/>
    <col min="518" max="518" width="18.08203125" style="4" customWidth="1"/>
    <col min="519" max="519" width="10.33203125" style="4" customWidth="1"/>
    <col min="520" max="521" width="8.83203125" style="4" customWidth="1"/>
    <col min="522" max="522" width="13.5" style="4" customWidth="1"/>
    <col min="523" max="523" width="12.58203125" style="4" customWidth="1"/>
    <col min="524" max="524" width="11.33203125" style="4" customWidth="1"/>
    <col min="525" max="525" width="12.58203125" style="4" customWidth="1"/>
    <col min="526" max="526" width="12.5" style="4" customWidth="1"/>
    <col min="527" max="768" width="9" style="4"/>
    <col min="769" max="769" width="2.83203125" style="4" customWidth="1"/>
    <col min="770" max="770" width="9" style="4" customWidth="1"/>
    <col min="771" max="771" width="12.58203125" style="4" customWidth="1"/>
    <col min="772" max="772" width="11.5" style="4" customWidth="1"/>
    <col min="773" max="773" width="10.08203125" style="4" customWidth="1"/>
    <col min="774" max="774" width="18.08203125" style="4" customWidth="1"/>
    <col min="775" max="775" width="10.33203125" style="4" customWidth="1"/>
    <col min="776" max="777" width="8.83203125" style="4" customWidth="1"/>
    <col min="778" max="778" width="13.5" style="4" customWidth="1"/>
    <col min="779" max="779" width="12.58203125" style="4" customWidth="1"/>
    <col min="780" max="780" width="11.33203125" style="4" customWidth="1"/>
    <col min="781" max="781" width="12.58203125" style="4" customWidth="1"/>
    <col min="782" max="782" width="12.5" style="4" customWidth="1"/>
    <col min="783" max="1024" width="9" style="4"/>
    <col min="1025" max="1025" width="2.83203125" style="4" customWidth="1"/>
    <col min="1026" max="1026" width="9" style="4" customWidth="1"/>
    <col min="1027" max="1027" width="12.58203125" style="4" customWidth="1"/>
    <col min="1028" max="1028" width="11.5" style="4" customWidth="1"/>
    <col min="1029" max="1029" width="10.08203125" style="4" customWidth="1"/>
    <col min="1030" max="1030" width="18.08203125" style="4" customWidth="1"/>
    <col min="1031" max="1031" width="10.33203125" style="4" customWidth="1"/>
    <col min="1032" max="1033" width="8.83203125" style="4" customWidth="1"/>
    <col min="1034" max="1034" width="13.5" style="4" customWidth="1"/>
    <col min="1035" max="1035" width="12.58203125" style="4" customWidth="1"/>
    <col min="1036" max="1036" width="11.33203125" style="4" customWidth="1"/>
    <col min="1037" max="1037" width="12.58203125" style="4" customWidth="1"/>
    <col min="1038" max="1038" width="12.5" style="4" customWidth="1"/>
    <col min="1039" max="1280" width="9" style="4"/>
    <col min="1281" max="1281" width="2.83203125" style="4" customWidth="1"/>
    <col min="1282" max="1282" width="9" style="4" customWidth="1"/>
    <col min="1283" max="1283" width="12.58203125" style="4" customWidth="1"/>
    <col min="1284" max="1284" width="11.5" style="4" customWidth="1"/>
    <col min="1285" max="1285" width="10.08203125" style="4" customWidth="1"/>
    <col min="1286" max="1286" width="18.08203125" style="4" customWidth="1"/>
    <col min="1287" max="1287" width="10.33203125" style="4" customWidth="1"/>
    <col min="1288" max="1289" width="8.83203125" style="4" customWidth="1"/>
    <col min="1290" max="1290" width="13.5" style="4" customWidth="1"/>
    <col min="1291" max="1291" width="12.58203125" style="4" customWidth="1"/>
    <col min="1292" max="1292" width="11.33203125" style="4" customWidth="1"/>
    <col min="1293" max="1293" width="12.58203125" style="4" customWidth="1"/>
    <col min="1294" max="1294" width="12.5" style="4" customWidth="1"/>
    <col min="1295" max="1536" width="9" style="4"/>
    <col min="1537" max="1537" width="2.83203125" style="4" customWidth="1"/>
    <col min="1538" max="1538" width="9" style="4" customWidth="1"/>
    <col min="1539" max="1539" width="12.58203125" style="4" customWidth="1"/>
    <col min="1540" max="1540" width="11.5" style="4" customWidth="1"/>
    <col min="1541" max="1541" width="10.08203125" style="4" customWidth="1"/>
    <col min="1542" max="1542" width="18.08203125" style="4" customWidth="1"/>
    <col min="1543" max="1543" width="10.33203125" style="4" customWidth="1"/>
    <col min="1544" max="1545" width="8.83203125" style="4" customWidth="1"/>
    <col min="1546" max="1546" width="13.5" style="4" customWidth="1"/>
    <col min="1547" max="1547" width="12.58203125" style="4" customWidth="1"/>
    <col min="1548" max="1548" width="11.33203125" style="4" customWidth="1"/>
    <col min="1549" max="1549" width="12.58203125" style="4" customWidth="1"/>
    <col min="1550" max="1550" width="12.5" style="4" customWidth="1"/>
    <col min="1551" max="1792" width="9" style="4"/>
    <col min="1793" max="1793" width="2.83203125" style="4" customWidth="1"/>
    <col min="1794" max="1794" width="9" style="4" customWidth="1"/>
    <col min="1795" max="1795" width="12.58203125" style="4" customWidth="1"/>
    <col min="1796" max="1796" width="11.5" style="4" customWidth="1"/>
    <col min="1797" max="1797" width="10.08203125" style="4" customWidth="1"/>
    <col min="1798" max="1798" width="18.08203125" style="4" customWidth="1"/>
    <col min="1799" max="1799" width="10.33203125" style="4" customWidth="1"/>
    <col min="1800" max="1801" width="8.83203125" style="4" customWidth="1"/>
    <col min="1802" max="1802" width="13.5" style="4" customWidth="1"/>
    <col min="1803" max="1803" width="12.58203125" style="4" customWidth="1"/>
    <col min="1804" max="1804" width="11.33203125" style="4" customWidth="1"/>
    <col min="1805" max="1805" width="12.58203125" style="4" customWidth="1"/>
    <col min="1806" max="1806" width="12.5" style="4" customWidth="1"/>
    <col min="1807" max="2048" width="9" style="4"/>
    <col min="2049" max="2049" width="2.83203125" style="4" customWidth="1"/>
    <col min="2050" max="2050" width="9" style="4" customWidth="1"/>
    <col min="2051" max="2051" width="12.58203125" style="4" customWidth="1"/>
    <col min="2052" max="2052" width="11.5" style="4" customWidth="1"/>
    <col min="2053" max="2053" width="10.08203125" style="4" customWidth="1"/>
    <col min="2054" max="2054" width="18.08203125" style="4" customWidth="1"/>
    <col min="2055" max="2055" width="10.33203125" style="4" customWidth="1"/>
    <col min="2056" max="2057" width="8.83203125" style="4" customWidth="1"/>
    <col min="2058" max="2058" width="13.5" style="4" customWidth="1"/>
    <col min="2059" max="2059" width="12.58203125" style="4" customWidth="1"/>
    <col min="2060" max="2060" width="11.33203125" style="4" customWidth="1"/>
    <col min="2061" max="2061" width="12.58203125" style="4" customWidth="1"/>
    <col min="2062" max="2062" width="12.5" style="4" customWidth="1"/>
    <col min="2063" max="2304" width="9" style="4"/>
    <col min="2305" max="2305" width="2.83203125" style="4" customWidth="1"/>
    <col min="2306" max="2306" width="9" style="4" customWidth="1"/>
    <col min="2307" max="2307" width="12.58203125" style="4" customWidth="1"/>
    <col min="2308" max="2308" width="11.5" style="4" customWidth="1"/>
    <col min="2309" max="2309" width="10.08203125" style="4" customWidth="1"/>
    <col min="2310" max="2310" width="18.08203125" style="4" customWidth="1"/>
    <col min="2311" max="2311" width="10.33203125" style="4" customWidth="1"/>
    <col min="2312" max="2313" width="8.83203125" style="4" customWidth="1"/>
    <col min="2314" max="2314" width="13.5" style="4" customWidth="1"/>
    <col min="2315" max="2315" width="12.58203125" style="4" customWidth="1"/>
    <col min="2316" max="2316" width="11.33203125" style="4" customWidth="1"/>
    <col min="2317" max="2317" width="12.58203125" style="4" customWidth="1"/>
    <col min="2318" max="2318" width="12.5" style="4" customWidth="1"/>
    <col min="2319" max="2560" width="9" style="4"/>
    <col min="2561" max="2561" width="2.83203125" style="4" customWidth="1"/>
    <col min="2562" max="2562" width="9" style="4" customWidth="1"/>
    <col min="2563" max="2563" width="12.58203125" style="4" customWidth="1"/>
    <col min="2564" max="2564" width="11.5" style="4" customWidth="1"/>
    <col min="2565" max="2565" width="10.08203125" style="4" customWidth="1"/>
    <col min="2566" max="2566" width="18.08203125" style="4" customWidth="1"/>
    <col min="2567" max="2567" width="10.33203125" style="4" customWidth="1"/>
    <col min="2568" max="2569" width="8.83203125" style="4" customWidth="1"/>
    <col min="2570" max="2570" width="13.5" style="4" customWidth="1"/>
    <col min="2571" max="2571" width="12.58203125" style="4" customWidth="1"/>
    <col min="2572" max="2572" width="11.33203125" style="4" customWidth="1"/>
    <col min="2573" max="2573" width="12.58203125" style="4" customWidth="1"/>
    <col min="2574" max="2574" width="12.5" style="4" customWidth="1"/>
    <col min="2575" max="2816" width="9" style="4"/>
    <col min="2817" max="2817" width="2.83203125" style="4" customWidth="1"/>
    <col min="2818" max="2818" width="9" style="4" customWidth="1"/>
    <col min="2819" max="2819" width="12.58203125" style="4" customWidth="1"/>
    <col min="2820" max="2820" width="11.5" style="4" customWidth="1"/>
    <col min="2821" max="2821" width="10.08203125" style="4" customWidth="1"/>
    <col min="2822" max="2822" width="18.08203125" style="4" customWidth="1"/>
    <col min="2823" max="2823" width="10.33203125" style="4" customWidth="1"/>
    <col min="2824" max="2825" width="8.83203125" style="4" customWidth="1"/>
    <col min="2826" max="2826" width="13.5" style="4" customWidth="1"/>
    <col min="2827" max="2827" width="12.58203125" style="4" customWidth="1"/>
    <col min="2828" max="2828" width="11.33203125" style="4" customWidth="1"/>
    <col min="2829" max="2829" width="12.58203125" style="4" customWidth="1"/>
    <col min="2830" max="2830" width="12.5" style="4" customWidth="1"/>
    <col min="2831" max="3072" width="9" style="4"/>
    <col min="3073" max="3073" width="2.83203125" style="4" customWidth="1"/>
    <col min="3074" max="3074" width="9" style="4" customWidth="1"/>
    <col min="3075" max="3075" width="12.58203125" style="4" customWidth="1"/>
    <col min="3076" max="3076" width="11.5" style="4" customWidth="1"/>
    <col min="3077" max="3077" width="10.08203125" style="4" customWidth="1"/>
    <col min="3078" max="3078" width="18.08203125" style="4" customWidth="1"/>
    <col min="3079" max="3079" width="10.33203125" style="4" customWidth="1"/>
    <col min="3080" max="3081" width="8.83203125" style="4" customWidth="1"/>
    <col min="3082" max="3082" width="13.5" style="4" customWidth="1"/>
    <col min="3083" max="3083" width="12.58203125" style="4" customWidth="1"/>
    <col min="3084" max="3084" width="11.33203125" style="4" customWidth="1"/>
    <col min="3085" max="3085" width="12.58203125" style="4" customWidth="1"/>
    <col min="3086" max="3086" width="12.5" style="4" customWidth="1"/>
    <col min="3087" max="3328" width="9" style="4"/>
    <col min="3329" max="3329" width="2.83203125" style="4" customWidth="1"/>
    <col min="3330" max="3330" width="9" style="4" customWidth="1"/>
    <col min="3331" max="3331" width="12.58203125" style="4" customWidth="1"/>
    <col min="3332" max="3332" width="11.5" style="4" customWidth="1"/>
    <col min="3333" max="3333" width="10.08203125" style="4" customWidth="1"/>
    <col min="3334" max="3334" width="18.08203125" style="4" customWidth="1"/>
    <col min="3335" max="3335" width="10.33203125" style="4" customWidth="1"/>
    <col min="3336" max="3337" width="8.83203125" style="4" customWidth="1"/>
    <col min="3338" max="3338" width="13.5" style="4" customWidth="1"/>
    <col min="3339" max="3339" width="12.58203125" style="4" customWidth="1"/>
    <col min="3340" max="3340" width="11.33203125" style="4" customWidth="1"/>
    <col min="3341" max="3341" width="12.58203125" style="4" customWidth="1"/>
    <col min="3342" max="3342" width="12.5" style="4" customWidth="1"/>
    <col min="3343" max="3584" width="9" style="4"/>
    <col min="3585" max="3585" width="2.83203125" style="4" customWidth="1"/>
    <col min="3586" max="3586" width="9" style="4" customWidth="1"/>
    <col min="3587" max="3587" width="12.58203125" style="4" customWidth="1"/>
    <col min="3588" max="3588" width="11.5" style="4" customWidth="1"/>
    <col min="3589" max="3589" width="10.08203125" style="4" customWidth="1"/>
    <col min="3590" max="3590" width="18.08203125" style="4" customWidth="1"/>
    <col min="3591" max="3591" width="10.33203125" style="4" customWidth="1"/>
    <col min="3592" max="3593" width="8.83203125" style="4" customWidth="1"/>
    <col min="3594" max="3594" width="13.5" style="4" customWidth="1"/>
    <col min="3595" max="3595" width="12.58203125" style="4" customWidth="1"/>
    <col min="3596" max="3596" width="11.33203125" style="4" customWidth="1"/>
    <col min="3597" max="3597" width="12.58203125" style="4" customWidth="1"/>
    <col min="3598" max="3598" width="12.5" style="4" customWidth="1"/>
    <col min="3599" max="3840" width="9" style="4"/>
    <col min="3841" max="3841" width="2.83203125" style="4" customWidth="1"/>
    <col min="3842" max="3842" width="9" style="4" customWidth="1"/>
    <col min="3843" max="3843" width="12.58203125" style="4" customWidth="1"/>
    <col min="3844" max="3844" width="11.5" style="4" customWidth="1"/>
    <col min="3845" max="3845" width="10.08203125" style="4" customWidth="1"/>
    <col min="3846" max="3846" width="18.08203125" style="4" customWidth="1"/>
    <col min="3847" max="3847" width="10.33203125" style="4" customWidth="1"/>
    <col min="3848" max="3849" width="8.83203125" style="4" customWidth="1"/>
    <col min="3850" max="3850" width="13.5" style="4" customWidth="1"/>
    <col min="3851" max="3851" width="12.58203125" style="4" customWidth="1"/>
    <col min="3852" max="3852" width="11.33203125" style="4" customWidth="1"/>
    <col min="3853" max="3853" width="12.58203125" style="4" customWidth="1"/>
    <col min="3854" max="3854" width="12.5" style="4" customWidth="1"/>
    <col min="3855" max="4096" width="9" style="4"/>
    <col min="4097" max="4097" width="2.83203125" style="4" customWidth="1"/>
    <col min="4098" max="4098" width="9" style="4" customWidth="1"/>
    <col min="4099" max="4099" width="12.58203125" style="4" customWidth="1"/>
    <col min="4100" max="4100" width="11.5" style="4" customWidth="1"/>
    <col min="4101" max="4101" width="10.08203125" style="4" customWidth="1"/>
    <col min="4102" max="4102" width="18.08203125" style="4" customWidth="1"/>
    <col min="4103" max="4103" width="10.33203125" style="4" customWidth="1"/>
    <col min="4104" max="4105" width="8.83203125" style="4" customWidth="1"/>
    <col min="4106" max="4106" width="13.5" style="4" customWidth="1"/>
    <col min="4107" max="4107" width="12.58203125" style="4" customWidth="1"/>
    <col min="4108" max="4108" width="11.33203125" style="4" customWidth="1"/>
    <col min="4109" max="4109" width="12.58203125" style="4" customWidth="1"/>
    <col min="4110" max="4110" width="12.5" style="4" customWidth="1"/>
    <col min="4111" max="4352" width="9" style="4"/>
    <col min="4353" max="4353" width="2.83203125" style="4" customWidth="1"/>
    <col min="4354" max="4354" width="9" style="4" customWidth="1"/>
    <col min="4355" max="4355" width="12.58203125" style="4" customWidth="1"/>
    <col min="4356" max="4356" width="11.5" style="4" customWidth="1"/>
    <col min="4357" max="4357" width="10.08203125" style="4" customWidth="1"/>
    <col min="4358" max="4358" width="18.08203125" style="4" customWidth="1"/>
    <col min="4359" max="4359" width="10.33203125" style="4" customWidth="1"/>
    <col min="4360" max="4361" width="8.83203125" style="4" customWidth="1"/>
    <col min="4362" max="4362" width="13.5" style="4" customWidth="1"/>
    <col min="4363" max="4363" width="12.58203125" style="4" customWidth="1"/>
    <col min="4364" max="4364" width="11.33203125" style="4" customWidth="1"/>
    <col min="4365" max="4365" width="12.58203125" style="4" customWidth="1"/>
    <col min="4366" max="4366" width="12.5" style="4" customWidth="1"/>
    <col min="4367" max="4608" width="9" style="4"/>
    <col min="4609" max="4609" width="2.83203125" style="4" customWidth="1"/>
    <col min="4610" max="4610" width="9" style="4" customWidth="1"/>
    <col min="4611" max="4611" width="12.58203125" style="4" customWidth="1"/>
    <col min="4612" max="4612" width="11.5" style="4" customWidth="1"/>
    <col min="4613" max="4613" width="10.08203125" style="4" customWidth="1"/>
    <col min="4614" max="4614" width="18.08203125" style="4" customWidth="1"/>
    <col min="4615" max="4615" width="10.33203125" style="4" customWidth="1"/>
    <col min="4616" max="4617" width="8.83203125" style="4" customWidth="1"/>
    <col min="4618" max="4618" width="13.5" style="4" customWidth="1"/>
    <col min="4619" max="4619" width="12.58203125" style="4" customWidth="1"/>
    <col min="4620" max="4620" width="11.33203125" style="4" customWidth="1"/>
    <col min="4621" max="4621" width="12.58203125" style="4" customWidth="1"/>
    <col min="4622" max="4622" width="12.5" style="4" customWidth="1"/>
    <col min="4623" max="4864" width="9" style="4"/>
    <col min="4865" max="4865" width="2.83203125" style="4" customWidth="1"/>
    <col min="4866" max="4866" width="9" style="4" customWidth="1"/>
    <col min="4867" max="4867" width="12.58203125" style="4" customWidth="1"/>
    <col min="4868" max="4868" width="11.5" style="4" customWidth="1"/>
    <col min="4869" max="4869" width="10.08203125" style="4" customWidth="1"/>
    <col min="4870" max="4870" width="18.08203125" style="4" customWidth="1"/>
    <col min="4871" max="4871" width="10.33203125" style="4" customWidth="1"/>
    <col min="4872" max="4873" width="8.83203125" style="4" customWidth="1"/>
    <col min="4874" max="4874" width="13.5" style="4" customWidth="1"/>
    <col min="4875" max="4875" width="12.58203125" style="4" customWidth="1"/>
    <col min="4876" max="4876" width="11.33203125" style="4" customWidth="1"/>
    <col min="4877" max="4877" width="12.58203125" style="4" customWidth="1"/>
    <col min="4878" max="4878" width="12.5" style="4" customWidth="1"/>
    <col min="4879" max="5120" width="9" style="4"/>
    <col min="5121" max="5121" width="2.83203125" style="4" customWidth="1"/>
    <col min="5122" max="5122" width="9" style="4" customWidth="1"/>
    <col min="5123" max="5123" width="12.58203125" style="4" customWidth="1"/>
    <col min="5124" max="5124" width="11.5" style="4" customWidth="1"/>
    <col min="5125" max="5125" width="10.08203125" style="4" customWidth="1"/>
    <col min="5126" max="5126" width="18.08203125" style="4" customWidth="1"/>
    <col min="5127" max="5127" width="10.33203125" style="4" customWidth="1"/>
    <col min="5128" max="5129" width="8.83203125" style="4" customWidth="1"/>
    <col min="5130" max="5130" width="13.5" style="4" customWidth="1"/>
    <col min="5131" max="5131" width="12.58203125" style="4" customWidth="1"/>
    <col min="5132" max="5132" width="11.33203125" style="4" customWidth="1"/>
    <col min="5133" max="5133" width="12.58203125" style="4" customWidth="1"/>
    <col min="5134" max="5134" width="12.5" style="4" customWidth="1"/>
    <col min="5135" max="5376" width="9" style="4"/>
    <col min="5377" max="5377" width="2.83203125" style="4" customWidth="1"/>
    <col min="5378" max="5378" width="9" style="4" customWidth="1"/>
    <col min="5379" max="5379" width="12.58203125" style="4" customWidth="1"/>
    <col min="5380" max="5380" width="11.5" style="4" customWidth="1"/>
    <col min="5381" max="5381" width="10.08203125" style="4" customWidth="1"/>
    <col min="5382" max="5382" width="18.08203125" style="4" customWidth="1"/>
    <col min="5383" max="5383" width="10.33203125" style="4" customWidth="1"/>
    <col min="5384" max="5385" width="8.83203125" style="4" customWidth="1"/>
    <col min="5386" max="5386" width="13.5" style="4" customWidth="1"/>
    <col min="5387" max="5387" width="12.58203125" style="4" customWidth="1"/>
    <col min="5388" max="5388" width="11.33203125" style="4" customWidth="1"/>
    <col min="5389" max="5389" width="12.58203125" style="4" customWidth="1"/>
    <col min="5390" max="5390" width="12.5" style="4" customWidth="1"/>
    <col min="5391" max="5632" width="9" style="4"/>
    <col min="5633" max="5633" width="2.83203125" style="4" customWidth="1"/>
    <col min="5634" max="5634" width="9" style="4" customWidth="1"/>
    <col min="5635" max="5635" width="12.58203125" style="4" customWidth="1"/>
    <col min="5636" max="5636" width="11.5" style="4" customWidth="1"/>
    <col min="5637" max="5637" width="10.08203125" style="4" customWidth="1"/>
    <col min="5638" max="5638" width="18.08203125" style="4" customWidth="1"/>
    <col min="5639" max="5639" width="10.33203125" style="4" customWidth="1"/>
    <col min="5640" max="5641" width="8.83203125" style="4" customWidth="1"/>
    <col min="5642" max="5642" width="13.5" style="4" customWidth="1"/>
    <col min="5643" max="5643" width="12.58203125" style="4" customWidth="1"/>
    <col min="5644" max="5644" width="11.33203125" style="4" customWidth="1"/>
    <col min="5645" max="5645" width="12.58203125" style="4" customWidth="1"/>
    <col min="5646" max="5646" width="12.5" style="4" customWidth="1"/>
    <col min="5647" max="5888" width="9" style="4"/>
    <col min="5889" max="5889" width="2.83203125" style="4" customWidth="1"/>
    <col min="5890" max="5890" width="9" style="4" customWidth="1"/>
    <col min="5891" max="5891" width="12.58203125" style="4" customWidth="1"/>
    <col min="5892" max="5892" width="11.5" style="4" customWidth="1"/>
    <col min="5893" max="5893" width="10.08203125" style="4" customWidth="1"/>
    <col min="5894" max="5894" width="18.08203125" style="4" customWidth="1"/>
    <col min="5895" max="5895" width="10.33203125" style="4" customWidth="1"/>
    <col min="5896" max="5897" width="8.83203125" style="4" customWidth="1"/>
    <col min="5898" max="5898" width="13.5" style="4" customWidth="1"/>
    <col min="5899" max="5899" width="12.58203125" style="4" customWidth="1"/>
    <col min="5900" max="5900" width="11.33203125" style="4" customWidth="1"/>
    <col min="5901" max="5901" width="12.58203125" style="4" customWidth="1"/>
    <col min="5902" max="5902" width="12.5" style="4" customWidth="1"/>
    <col min="5903" max="6144" width="9" style="4"/>
    <col min="6145" max="6145" width="2.83203125" style="4" customWidth="1"/>
    <col min="6146" max="6146" width="9" style="4" customWidth="1"/>
    <col min="6147" max="6147" width="12.58203125" style="4" customWidth="1"/>
    <col min="6148" max="6148" width="11.5" style="4" customWidth="1"/>
    <col min="6149" max="6149" width="10.08203125" style="4" customWidth="1"/>
    <col min="6150" max="6150" width="18.08203125" style="4" customWidth="1"/>
    <col min="6151" max="6151" width="10.33203125" style="4" customWidth="1"/>
    <col min="6152" max="6153" width="8.83203125" style="4" customWidth="1"/>
    <col min="6154" max="6154" width="13.5" style="4" customWidth="1"/>
    <col min="6155" max="6155" width="12.58203125" style="4" customWidth="1"/>
    <col min="6156" max="6156" width="11.33203125" style="4" customWidth="1"/>
    <col min="6157" max="6157" width="12.58203125" style="4" customWidth="1"/>
    <col min="6158" max="6158" width="12.5" style="4" customWidth="1"/>
    <col min="6159" max="6400" width="9" style="4"/>
    <col min="6401" max="6401" width="2.83203125" style="4" customWidth="1"/>
    <col min="6402" max="6402" width="9" style="4" customWidth="1"/>
    <col min="6403" max="6403" width="12.58203125" style="4" customWidth="1"/>
    <col min="6404" max="6404" width="11.5" style="4" customWidth="1"/>
    <col min="6405" max="6405" width="10.08203125" style="4" customWidth="1"/>
    <col min="6406" max="6406" width="18.08203125" style="4" customWidth="1"/>
    <col min="6407" max="6407" width="10.33203125" style="4" customWidth="1"/>
    <col min="6408" max="6409" width="8.83203125" style="4" customWidth="1"/>
    <col min="6410" max="6410" width="13.5" style="4" customWidth="1"/>
    <col min="6411" max="6411" width="12.58203125" style="4" customWidth="1"/>
    <col min="6412" max="6412" width="11.33203125" style="4" customWidth="1"/>
    <col min="6413" max="6413" width="12.58203125" style="4" customWidth="1"/>
    <col min="6414" max="6414" width="12.5" style="4" customWidth="1"/>
    <col min="6415" max="6656" width="9" style="4"/>
    <col min="6657" max="6657" width="2.83203125" style="4" customWidth="1"/>
    <col min="6658" max="6658" width="9" style="4" customWidth="1"/>
    <col min="6659" max="6659" width="12.58203125" style="4" customWidth="1"/>
    <col min="6660" max="6660" width="11.5" style="4" customWidth="1"/>
    <col min="6661" max="6661" width="10.08203125" style="4" customWidth="1"/>
    <col min="6662" max="6662" width="18.08203125" style="4" customWidth="1"/>
    <col min="6663" max="6663" width="10.33203125" style="4" customWidth="1"/>
    <col min="6664" max="6665" width="8.83203125" style="4" customWidth="1"/>
    <col min="6666" max="6666" width="13.5" style="4" customWidth="1"/>
    <col min="6667" max="6667" width="12.58203125" style="4" customWidth="1"/>
    <col min="6668" max="6668" width="11.33203125" style="4" customWidth="1"/>
    <col min="6669" max="6669" width="12.58203125" style="4" customWidth="1"/>
    <col min="6670" max="6670" width="12.5" style="4" customWidth="1"/>
    <col min="6671" max="6912" width="9" style="4"/>
    <col min="6913" max="6913" width="2.83203125" style="4" customWidth="1"/>
    <col min="6914" max="6914" width="9" style="4" customWidth="1"/>
    <col min="6915" max="6915" width="12.58203125" style="4" customWidth="1"/>
    <col min="6916" max="6916" width="11.5" style="4" customWidth="1"/>
    <col min="6917" max="6917" width="10.08203125" style="4" customWidth="1"/>
    <col min="6918" max="6918" width="18.08203125" style="4" customWidth="1"/>
    <col min="6919" max="6919" width="10.33203125" style="4" customWidth="1"/>
    <col min="6920" max="6921" width="8.83203125" style="4" customWidth="1"/>
    <col min="6922" max="6922" width="13.5" style="4" customWidth="1"/>
    <col min="6923" max="6923" width="12.58203125" style="4" customWidth="1"/>
    <col min="6924" max="6924" width="11.33203125" style="4" customWidth="1"/>
    <col min="6925" max="6925" width="12.58203125" style="4" customWidth="1"/>
    <col min="6926" max="6926" width="12.5" style="4" customWidth="1"/>
    <col min="6927" max="7168" width="9" style="4"/>
    <col min="7169" max="7169" width="2.83203125" style="4" customWidth="1"/>
    <col min="7170" max="7170" width="9" style="4" customWidth="1"/>
    <col min="7171" max="7171" width="12.58203125" style="4" customWidth="1"/>
    <col min="7172" max="7172" width="11.5" style="4" customWidth="1"/>
    <col min="7173" max="7173" width="10.08203125" style="4" customWidth="1"/>
    <col min="7174" max="7174" width="18.08203125" style="4" customWidth="1"/>
    <col min="7175" max="7175" width="10.33203125" style="4" customWidth="1"/>
    <col min="7176" max="7177" width="8.83203125" style="4" customWidth="1"/>
    <col min="7178" max="7178" width="13.5" style="4" customWidth="1"/>
    <col min="7179" max="7179" width="12.58203125" style="4" customWidth="1"/>
    <col min="7180" max="7180" width="11.33203125" style="4" customWidth="1"/>
    <col min="7181" max="7181" width="12.58203125" style="4" customWidth="1"/>
    <col min="7182" max="7182" width="12.5" style="4" customWidth="1"/>
    <col min="7183" max="7424" width="9" style="4"/>
    <col min="7425" max="7425" width="2.83203125" style="4" customWidth="1"/>
    <col min="7426" max="7426" width="9" style="4" customWidth="1"/>
    <col min="7427" max="7427" width="12.58203125" style="4" customWidth="1"/>
    <col min="7428" max="7428" width="11.5" style="4" customWidth="1"/>
    <col min="7429" max="7429" width="10.08203125" style="4" customWidth="1"/>
    <col min="7430" max="7430" width="18.08203125" style="4" customWidth="1"/>
    <col min="7431" max="7431" width="10.33203125" style="4" customWidth="1"/>
    <col min="7432" max="7433" width="8.83203125" style="4" customWidth="1"/>
    <col min="7434" max="7434" width="13.5" style="4" customWidth="1"/>
    <col min="7435" max="7435" width="12.58203125" style="4" customWidth="1"/>
    <col min="7436" max="7436" width="11.33203125" style="4" customWidth="1"/>
    <col min="7437" max="7437" width="12.58203125" style="4" customWidth="1"/>
    <col min="7438" max="7438" width="12.5" style="4" customWidth="1"/>
    <col min="7439" max="7680" width="9" style="4"/>
    <col min="7681" max="7681" width="2.83203125" style="4" customWidth="1"/>
    <col min="7682" max="7682" width="9" style="4" customWidth="1"/>
    <col min="7683" max="7683" width="12.58203125" style="4" customWidth="1"/>
    <col min="7684" max="7684" width="11.5" style="4" customWidth="1"/>
    <col min="7685" max="7685" width="10.08203125" style="4" customWidth="1"/>
    <col min="7686" max="7686" width="18.08203125" style="4" customWidth="1"/>
    <col min="7687" max="7687" width="10.33203125" style="4" customWidth="1"/>
    <col min="7688" max="7689" width="8.83203125" style="4" customWidth="1"/>
    <col min="7690" max="7690" width="13.5" style="4" customWidth="1"/>
    <col min="7691" max="7691" width="12.58203125" style="4" customWidth="1"/>
    <col min="7692" max="7692" width="11.33203125" style="4" customWidth="1"/>
    <col min="7693" max="7693" width="12.58203125" style="4" customWidth="1"/>
    <col min="7694" max="7694" width="12.5" style="4" customWidth="1"/>
    <col min="7695" max="7936" width="9" style="4"/>
    <col min="7937" max="7937" width="2.83203125" style="4" customWidth="1"/>
    <col min="7938" max="7938" width="9" style="4" customWidth="1"/>
    <col min="7939" max="7939" width="12.58203125" style="4" customWidth="1"/>
    <col min="7940" max="7940" width="11.5" style="4" customWidth="1"/>
    <col min="7941" max="7941" width="10.08203125" style="4" customWidth="1"/>
    <col min="7942" max="7942" width="18.08203125" style="4" customWidth="1"/>
    <col min="7943" max="7943" width="10.33203125" style="4" customWidth="1"/>
    <col min="7944" max="7945" width="8.83203125" style="4" customWidth="1"/>
    <col min="7946" max="7946" width="13.5" style="4" customWidth="1"/>
    <col min="7947" max="7947" width="12.58203125" style="4" customWidth="1"/>
    <col min="7948" max="7948" width="11.33203125" style="4" customWidth="1"/>
    <col min="7949" max="7949" width="12.58203125" style="4" customWidth="1"/>
    <col min="7950" max="7950" width="12.5" style="4" customWidth="1"/>
    <col min="7951" max="8192" width="9" style="4"/>
    <col min="8193" max="8193" width="2.83203125" style="4" customWidth="1"/>
    <col min="8194" max="8194" width="9" style="4" customWidth="1"/>
    <col min="8195" max="8195" width="12.58203125" style="4" customWidth="1"/>
    <col min="8196" max="8196" width="11.5" style="4" customWidth="1"/>
    <col min="8197" max="8197" width="10.08203125" style="4" customWidth="1"/>
    <col min="8198" max="8198" width="18.08203125" style="4" customWidth="1"/>
    <col min="8199" max="8199" width="10.33203125" style="4" customWidth="1"/>
    <col min="8200" max="8201" width="8.83203125" style="4" customWidth="1"/>
    <col min="8202" max="8202" width="13.5" style="4" customWidth="1"/>
    <col min="8203" max="8203" width="12.58203125" style="4" customWidth="1"/>
    <col min="8204" max="8204" width="11.33203125" style="4" customWidth="1"/>
    <col min="8205" max="8205" width="12.58203125" style="4" customWidth="1"/>
    <col min="8206" max="8206" width="12.5" style="4" customWidth="1"/>
    <col min="8207" max="8448" width="9" style="4"/>
    <col min="8449" max="8449" width="2.83203125" style="4" customWidth="1"/>
    <col min="8450" max="8450" width="9" style="4" customWidth="1"/>
    <col min="8451" max="8451" width="12.58203125" style="4" customWidth="1"/>
    <col min="8452" max="8452" width="11.5" style="4" customWidth="1"/>
    <col min="8453" max="8453" width="10.08203125" style="4" customWidth="1"/>
    <col min="8454" max="8454" width="18.08203125" style="4" customWidth="1"/>
    <col min="8455" max="8455" width="10.33203125" style="4" customWidth="1"/>
    <col min="8456" max="8457" width="8.83203125" style="4" customWidth="1"/>
    <col min="8458" max="8458" width="13.5" style="4" customWidth="1"/>
    <col min="8459" max="8459" width="12.58203125" style="4" customWidth="1"/>
    <col min="8460" max="8460" width="11.33203125" style="4" customWidth="1"/>
    <col min="8461" max="8461" width="12.58203125" style="4" customWidth="1"/>
    <col min="8462" max="8462" width="12.5" style="4" customWidth="1"/>
    <col min="8463" max="8704" width="9" style="4"/>
    <col min="8705" max="8705" width="2.83203125" style="4" customWidth="1"/>
    <col min="8706" max="8706" width="9" style="4" customWidth="1"/>
    <col min="8707" max="8707" width="12.58203125" style="4" customWidth="1"/>
    <col min="8708" max="8708" width="11.5" style="4" customWidth="1"/>
    <col min="8709" max="8709" width="10.08203125" style="4" customWidth="1"/>
    <col min="8710" max="8710" width="18.08203125" style="4" customWidth="1"/>
    <col min="8711" max="8711" width="10.33203125" style="4" customWidth="1"/>
    <col min="8712" max="8713" width="8.83203125" style="4" customWidth="1"/>
    <col min="8714" max="8714" width="13.5" style="4" customWidth="1"/>
    <col min="8715" max="8715" width="12.58203125" style="4" customWidth="1"/>
    <col min="8716" max="8716" width="11.33203125" style="4" customWidth="1"/>
    <col min="8717" max="8717" width="12.58203125" style="4" customWidth="1"/>
    <col min="8718" max="8718" width="12.5" style="4" customWidth="1"/>
    <col min="8719" max="8960" width="9" style="4"/>
    <col min="8961" max="8961" width="2.83203125" style="4" customWidth="1"/>
    <col min="8962" max="8962" width="9" style="4" customWidth="1"/>
    <col min="8963" max="8963" width="12.58203125" style="4" customWidth="1"/>
    <col min="8964" max="8964" width="11.5" style="4" customWidth="1"/>
    <col min="8965" max="8965" width="10.08203125" style="4" customWidth="1"/>
    <col min="8966" max="8966" width="18.08203125" style="4" customWidth="1"/>
    <col min="8967" max="8967" width="10.33203125" style="4" customWidth="1"/>
    <col min="8968" max="8969" width="8.83203125" style="4" customWidth="1"/>
    <col min="8970" max="8970" width="13.5" style="4" customWidth="1"/>
    <col min="8971" max="8971" width="12.58203125" style="4" customWidth="1"/>
    <col min="8972" max="8972" width="11.33203125" style="4" customWidth="1"/>
    <col min="8973" max="8973" width="12.58203125" style="4" customWidth="1"/>
    <col min="8974" max="8974" width="12.5" style="4" customWidth="1"/>
    <col min="8975" max="9216" width="9" style="4"/>
    <col min="9217" max="9217" width="2.83203125" style="4" customWidth="1"/>
    <col min="9218" max="9218" width="9" style="4" customWidth="1"/>
    <col min="9219" max="9219" width="12.58203125" style="4" customWidth="1"/>
    <col min="9220" max="9220" width="11.5" style="4" customWidth="1"/>
    <col min="9221" max="9221" width="10.08203125" style="4" customWidth="1"/>
    <col min="9222" max="9222" width="18.08203125" style="4" customWidth="1"/>
    <col min="9223" max="9223" width="10.33203125" style="4" customWidth="1"/>
    <col min="9224" max="9225" width="8.83203125" style="4" customWidth="1"/>
    <col min="9226" max="9226" width="13.5" style="4" customWidth="1"/>
    <col min="9227" max="9227" width="12.58203125" style="4" customWidth="1"/>
    <col min="9228" max="9228" width="11.33203125" style="4" customWidth="1"/>
    <col min="9229" max="9229" width="12.58203125" style="4" customWidth="1"/>
    <col min="9230" max="9230" width="12.5" style="4" customWidth="1"/>
    <col min="9231" max="9472" width="9" style="4"/>
    <col min="9473" max="9473" width="2.83203125" style="4" customWidth="1"/>
    <col min="9474" max="9474" width="9" style="4" customWidth="1"/>
    <col min="9475" max="9475" width="12.58203125" style="4" customWidth="1"/>
    <col min="9476" max="9476" width="11.5" style="4" customWidth="1"/>
    <col min="9477" max="9477" width="10.08203125" style="4" customWidth="1"/>
    <col min="9478" max="9478" width="18.08203125" style="4" customWidth="1"/>
    <col min="9479" max="9479" width="10.33203125" style="4" customWidth="1"/>
    <col min="9480" max="9481" width="8.83203125" style="4" customWidth="1"/>
    <col min="9482" max="9482" width="13.5" style="4" customWidth="1"/>
    <col min="9483" max="9483" width="12.58203125" style="4" customWidth="1"/>
    <col min="9484" max="9484" width="11.33203125" style="4" customWidth="1"/>
    <col min="9485" max="9485" width="12.58203125" style="4" customWidth="1"/>
    <col min="9486" max="9486" width="12.5" style="4" customWidth="1"/>
    <col min="9487" max="9728" width="9" style="4"/>
    <col min="9729" max="9729" width="2.83203125" style="4" customWidth="1"/>
    <col min="9730" max="9730" width="9" style="4" customWidth="1"/>
    <col min="9731" max="9731" width="12.58203125" style="4" customWidth="1"/>
    <col min="9732" max="9732" width="11.5" style="4" customWidth="1"/>
    <col min="9733" max="9733" width="10.08203125" style="4" customWidth="1"/>
    <col min="9734" max="9734" width="18.08203125" style="4" customWidth="1"/>
    <col min="9735" max="9735" width="10.33203125" style="4" customWidth="1"/>
    <col min="9736" max="9737" width="8.83203125" style="4" customWidth="1"/>
    <col min="9738" max="9738" width="13.5" style="4" customWidth="1"/>
    <col min="9739" max="9739" width="12.58203125" style="4" customWidth="1"/>
    <col min="9740" max="9740" width="11.33203125" style="4" customWidth="1"/>
    <col min="9741" max="9741" width="12.58203125" style="4" customWidth="1"/>
    <col min="9742" max="9742" width="12.5" style="4" customWidth="1"/>
    <col min="9743" max="9984" width="9" style="4"/>
    <col min="9985" max="9985" width="2.83203125" style="4" customWidth="1"/>
    <col min="9986" max="9986" width="9" style="4" customWidth="1"/>
    <col min="9987" max="9987" width="12.58203125" style="4" customWidth="1"/>
    <col min="9988" max="9988" width="11.5" style="4" customWidth="1"/>
    <col min="9989" max="9989" width="10.08203125" style="4" customWidth="1"/>
    <col min="9990" max="9990" width="18.08203125" style="4" customWidth="1"/>
    <col min="9991" max="9991" width="10.33203125" style="4" customWidth="1"/>
    <col min="9992" max="9993" width="8.83203125" style="4" customWidth="1"/>
    <col min="9994" max="9994" width="13.5" style="4" customWidth="1"/>
    <col min="9995" max="9995" width="12.58203125" style="4" customWidth="1"/>
    <col min="9996" max="9996" width="11.33203125" style="4" customWidth="1"/>
    <col min="9997" max="9997" width="12.58203125" style="4" customWidth="1"/>
    <col min="9998" max="9998" width="12.5" style="4" customWidth="1"/>
    <col min="9999" max="10240" width="9" style="4"/>
    <col min="10241" max="10241" width="2.83203125" style="4" customWidth="1"/>
    <col min="10242" max="10242" width="9" style="4" customWidth="1"/>
    <col min="10243" max="10243" width="12.58203125" style="4" customWidth="1"/>
    <col min="10244" max="10244" width="11.5" style="4" customWidth="1"/>
    <col min="10245" max="10245" width="10.08203125" style="4" customWidth="1"/>
    <col min="10246" max="10246" width="18.08203125" style="4" customWidth="1"/>
    <col min="10247" max="10247" width="10.33203125" style="4" customWidth="1"/>
    <col min="10248" max="10249" width="8.83203125" style="4" customWidth="1"/>
    <col min="10250" max="10250" width="13.5" style="4" customWidth="1"/>
    <col min="10251" max="10251" width="12.58203125" style="4" customWidth="1"/>
    <col min="10252" max="10252" width="11.33203125" style="4" customWidth="1"/>
    <col min="10253" max="10253" width="12.58203125" style="4" customWidth="1"/>
    <col min="10254" max="10254" width="12.5" style="4" customWidth="1"/>
    <col min="10255" max="10496" width="9" style="4"/>
    <col min="10497" max="10497" width="2.83203125" style="4" customWidth="1"/>
    <col min="10498" max="10498" width="9" style="4" customWidth="1"/>
    <col min="10499" max="10499" width="12.58203125" style="4" customWidth="1"/>
    <col min="10500" max="10500" width="11.5" style="4" customWidth="1"/>
    <col min="10501" max="10501" width="10.08203125" style="4" customWidth="1"/>
    <col min="10502" max="10502" width="18.08203125" style="4" customWidth="1"/>
    <col min="10503" max="10503" width="10.33203125" style="4" customWidth="1"/>
    <col min="10504" max="10505" width="8.83203125" style="4" customWidth="1"/>
    <col min="10506" max="10506" width="13.5" style="4" customWidth="1"/>
    <col min="10507" max="10507" width="12.58203125" style="4" customWidth="1"/>
    <col min="10508" max="10508" width="11.33203125" style="4" customWidth="1"/>
    <col min="10509" max="10509" width="12.58203125" style="4" customWidth="1"/>
    <col min="10510" max="10510" width="12.5" style="4" customWidth="1"/>
    <col min="10511" max="10752" width="9" style="4"/>
    <col min="10753" max="10753" width="2.83203125" style="4" customWidth="1"/>
    <col min="10754" max="10754" width="9" style="4" customWidth="1"/>
    <col min="10755" max="10755" width="12.58203125" style="4" customWidth="1"/>
    <col min="10756" max="10756" width="11.5" style="4" customWidth="1"/>
    <col min="10757" max="10757" width="10.08203125" style="4" customWidth="1"/>
    <col min="10758" max="10758" width="18.08203125" style="4" customWidth="1"/>
    <col min="10759" max="10759" width="10.33203125" style="4" customWidth="1"/>
    <col min="10760" max="10761" width="8.83203125" style="4" customWidth="1"/>
    <col min="10762" max="10762" width="13.5" style="4" customWidth="1"/>
    <col min="10763" max="10763" width="12.58203125" style="4" customWidth="1"/>
    <col min="10764" max="10764" width="11.33203125" style="4" customWidth="1"/>
    <col min="10765" max="10765" width="12.58203125" style="4" customWidth="1"/>
    <col min="10766" max="10766" width="12.5" style="4" customWidth="1"/>
    <col min="10767" max="11008" width="9" style="4"/>
    <col min="11009" max="11009" width="2.83203125" style="4" customWidth="1"/>
    <col min="11010" max="11010" width="9" style="4" customWidth="1"/>
    <col min="11011" max="11011" width="12.58203125" style="4" customWidth="1"/>
    <col min="11012" max="11012" width="11.5" style="4" customWidth="1"/>
    <col min="11013" max="11013" width="10.08203125" style="4" customWidth="1"/>
    <col min="11014" max="11014" width="18.08203125" style="4" customWidth="1"/>
    <col min="11015" max="11015" width="10.33203125" style="4" customWidth="1"/>
    <col min="11016" max="11017" width="8.83203125" style="4" customWidth="1"/>
    <col min="11018" max="11018" width="13.5" style="4" customWidth="1"/>
    <col min="11019" max="11019" width="12.58203125" style="4" customWidth="1"/>
    <col min="11020" max="11020" width="11.33203125" style="4" customWidth="1"/>
    <col min="11021" max="11021" width="12.58203125" style="4" customWidth="1"/>
    <col min="11022" max="11022" width="12.5" style="4" customWidth="1"/>
    <col min="11023" max="11264" width="9" style="4"/>
    <col min="11265" max="11265" width="2.83203125" style="4" customWidth="1"/>
    <col min="11266" max="11266" width="9" style="4" customWidth="1"/>
    <col min="11267" max="11267" width="12.58203125" style="4" customWidth="1"/>
    <col min="11268" max="11268" width="11.5" style="4" customWidth="1"/>
    <col min="11269" max="11269" width="10.08203125" style="4" customWidth="1"/>
    <col min="11270" max="11270" width="18.08203125" style="4" customWidth="1"/>
    <col min="11271" max="11271" width="10.33203125" style="4" customWidth="1"/>
    <col min="11272" max="11273" width="8.83203125" style="4" customWidth="1"/>
    <col min="11274" max="11274" width="13.5" style="4" customWidth="1"/>
    <col min="11275" max="11275" width="12.58203125" style="4" customWidth="1"/>
    <col min="11276" max="11276" width="11.33203125" style="4" customWidth="1"/>
    <col min="11277" max="11277" width="12.58203125" style="4" customWidth="1"/>
    <col min="11278" max="11278" width="12.5" style="4" customWidth="1"/>
    <col min="11279" max="11520" width="9" style="4"/>
    <col min="11521" max="11521" width="2.83203125" style="4" customWidth="1"/>
    <col min="11522" max="11522" width="9" style="4" customWidth="1"/>
    <col min="11523" max="11523" width="12.58203125" style="4" customWidth="1"/>
    <col min="11524" max="11524" width="11.5" style="4" customWidth="1"/>
    <col min="11525" max="11525" width="10.08203125" style="4" customWidth="1"/>
    <col min="11526" max="11526" width="18.08203125" style="4" customWidth="1"/>
    <col min="11527" max="11527" width="10.33203125" style="4" customWidth="1"/>
    <col min="11528" max="11529" width="8.83203125" style="4" customWidth="1"/>
    <col min="11530" max="11530" width="13.5" style="4" customWidth="1"/>
    <col min="11531" max="11531" width="12.58203125" style="4" customWidth="1"/>
    <col min="11532" max="11532" width="11.33203125" style="4" customWidth="1"/>
    <col min="11533" max="11533" width="12.58203125" style="4" customWidth="1"/>
    <col min="11534" max="11534" width="12.5" style="4" customWidth="1"/>
    <col min="11535" max="11776" width="9" style="4"/>
    <col min="11777" max="11777" width="2.83203125" style="4" customWidth="1"/>
    <col min="11778" max="11778" width="9" style="4" customWidth="1"/>
    <col min="11779" max="11779" width="12.58203125" style="4" customWidth="1"/>
    <col min="11780" max="11780" width="11.5" style="4" customWidth="1"/>
    <col min="11781" max="11781" width="10.08203125" style="4" customWidth="1"/>
    <col min="11782" max="11782" width="18.08203125" style="4" customWidth="1"/>
    <col min="11783" max="11783" width="10.33203125" style="4" customWidth="1"/>
    <col min="11784" max="11785" width="8.83203125" style="4" customWidth="1"/>
    <col min="11786" max="11786" width="13.5" style="4" customWidth="1"/>
    <col min="11787" max="11787" width="12.58203125" style="4" customWidth="1"/>
    <col min="11788" max="11788" width="11.33203125" style="4" customWidth="1"/>
    <col min="11789" max="11789" width="12.58203125" style="4" customWidth="1"/>
    <col min="11790" max="11790" width="12.5" style="4" customWidth="1"/>
    <col min="11791" max="12032" width="9" style="4"/>
    <col min="12033" max="12033" width="2.83203125" style="4" customWidth="1"/>
    <col min="12034" max="12034" width="9" style="4" customWidth="1"/>
    <col min="12035" max="12035" width="12.58203125" style="4" customWidth="1"/>
    <col min="12036" max="12036" width="11.5" style="4" customWidth="1"/>
    <col min="12037" max="12037" width="10.08203125" style="4" customWidth="1"/>
    <col min="12038" max="12038" width="18.08203125" style="4" customWidth="1"/>
    <col min="12039" max="12039" width="10.33203125" style="4" customWidth="1"/>
    <col min="12040" max="12041" width="8.83203125" style="4" customWidth="1"/>
    <col min="12042" max="12042" width="13.5" style="4" customWidth="1"/>
    <col min="12043" max="12043" width="12.58203125" style="4" customWidth="1"/>
    <col min="12044" max="12044" width="11.33203125" style="4" customWidth="1"/>
    <col min="12045" max="12045" width="12.58203125" style="4" customWidth="1"/>
    <col min="12046" max="12046" width="12.5" style="4" customWidth="1"/>
    <col min="12047" max="12288" width="9" style="4"/>
    <col min="12289" max="12289" width="2.83203125" style="4" customWidth="1"/>
    <col min="12290" max="12290" width="9" style="4" customWidth="1"/>
    <col min="12291" max="12291" width="12.58203125" style="4" customWidth="1"/>
    <col min="12292" max="12292" width="11.5" style="4" customWidth="1"/>
    <col min="12293" max="12293" width="10.08203125" style="4" customWidth="1"/>
    <col min="12294" max="12294" width="18.08203125" style="4" customWidth="1"/>
    <col min="12295" max="12295" width="10.33203125" style="4" customWidth="1"/>
    <col min="12296" max="12297" width="8.83203125" style="4" customWidth="1"/>
    <col min="12298" max="12298" width="13.5" style="4" customWidth="1"/>
    <col min="12299" max="12299" width="12.58203125" style="4" customWidth="1"/>
    <col min="12300" max="12300" width="11.33203125" style="4" customWidth="1"/>
    <col min="12301" max="12301" width="12.58203125" style="4" customWidth="1"/>
    <col min="12302" max="12302" width="12.5" style="4" customWidth="1"/>
    <col min="12303" max="12544" width="9" style="4"/>
    <col min="12545" max="12545" width="2.83203125" style="4" customWidth="1"/>
    <col min="12546" max="12546" width="9" style="4" customWidth="1"/>
    <col min="12547" max="12547" width="12.58203125" style="4" customWidth="1"/>
    <col min="12548" max="12548" width="11.5" style="4" customWidth="1"/>
    <col min="12549" max="12549" width="10.08203125" style="4" customWidth="1"/>
    <col min="12550" max="12550" width="18.08203125" style="4" customWidth="1"/>
    <col min="12551" max="12551" width="10.33203125" style="4" customWidth="1"/>
    <col min="12552" max="12553" width="8.83203125" style="4" customWidth="1"/>
    <col min="12554" max="12554" width="13.5" style="4" customWidth="1"/>
    <col min="12555" max="12555" width="12.58203125" style="4" customWidth="1"/>
    <col min="12556" max="12556" width="11.33203125" style="4" customWidth="1"/>
    <col min="12557" max="12557" width="12.58203125" style="4" customWidth="1"/>
    <col min="12558" max="12558" width="12.5" style="4" customWidth="1"/>
    <col min="12559" max="12800" width="9" style="4"/>
    <col min="12801" max="12801" width="2.83203125" style="4" customWidth="1"/>
    <col min="12802" max="12802" width="9" style="4" customWidth="1"/>
    <col min="12803" max="12803" width="12.58203125" style="4" customWidth="1"/>
    <col min="12804" max="12804" width="11.5" style="4" customWidth="1"/>
    <col min="12805" max="12805" width="10.08203125" style="4" customWidth="1"/>
    <col min="12806" max="12806" width="18.08203125" style="4" customWidth="1"/>
    <col min="12807" max="12807" width="10.33203125" style="4" customWidth="1"/>
    <col min="12808" max="12809" width="8.83203125" style="4" customWidth="1"/>
    <col min="12810" max="12810" width="13.5" style="4" customWidth="1"/>
    <col min="12811" max="12811" width="12.58203125" style="4" customWidth="1"/>
    <col min="12812" max="12812" width="11.33203125" style="4" customWidth="1"/>
    <col min="12813" max="12813" width="12.58203125" style="4" customWidth="1"/>
    <col min="12814" max="12814" width="12.5" style="4" customWidth="1"/>
    <col min="12815" max="13056" width="9" style="4"/>
    <col min="13057" max="13057" width="2.83203125" style="4" customWidth="1"/>
    <col min="13058" max="13058" width="9" style="4" customWidth="1"/>
    <col min="13059" max="13059" width="12.58203125" style="4" customWidth="1"/>
    <col min="13060" max="13060" width="11.5" style="4" customWidth="1"/>
    <col min="13061" max="13061" width="10.08203125" style="4" customWidth="1"/>
    <col min="13062" max="13062" width="18.08203125" style="4" customWidth="1"/>
    <col min="13063" max="13063" width="10.33203125" style="4" customWidth="1"/>
    <col min="13064" max="13065" width="8.83203125" style="4" customWidth="1"/>
    <col min="13066" max="13066" width="13.5" style="4" customWidth="1"/>
    <col min="13067" max="13067" width="12.58203125" style="4" customWidth="1"/>
    <col min="13068" max="13068" width="11.33203125" style="4" customWidth="1"/>
    <col min="13069" max="13069" width="12.58203125" style="4" customWidth="1"/>
    <col min="13070" max="13070" width="12.5" style="4" customWidth="1"/>
    <col min="13071" max="13312" width="9" style="4"/>
    <col min="13313" max="13313" width="2.83203125" style="4" customWidth="1"/>
    <col min="13314" max="13314" width="9" style="4" customWidth="1"/>
    <col min="13315" max="13315" width="12.58203125" style="4" customWidth="1"/>
    <col min="13316" max="13316" width="11.5" style="4" customWidth="1"/>
    <col min="13317" max="13317" width="10.08203125" style="4" customWidth="1"/>
    <col min="13318" max="13318" width="18.08203125" style="4" customWidth="1"/>
    <col min="13319" max="13319" width="10.33203125" style="4" customWidth="1"/>
    <col min="13320" max="13321" width="8.83203125" style="4" customWidth="1"/>
    <col min="13322" max="13322" width="13.5" style="4" customWidth="1"/>
    <col min="13323" max="13323" width="12.58203125" style="4" customWidth="1"/>
    <col min="13324" max="13324" width="11.33203125" style="4" customWidth="1"/>
    <col min="13325" max="13325" width="12.58203125" style="4" customWidth="1"/>
    <col min="13326" max="13326" width="12.5" style="4" customWidth="1"/>
    <col min="13327" max="13568" width="9" style="4"/>
    <col min="13569" max="13569" width="2.83203125" style="4" customWidth="1"/>
    <col min="13570" max="13570" width="9" style="4" customWidth="1"/>
    <col min="13571" max="13571" width="12.58203125" style="4" customWidth="1"/>
    <col min="13572" max="13572" width="11.5" style="4" customWidth="1"/>
    <col min="13573" max="13573" width="10.08203125" style="4" customWidth="1"/>
    <col min="13574" max="13574" width="18.08203125" style="4" customWidth="1"/>
    <col min="13575" max="13575" width="10.33203125" style="4" customWidth="1"/>
    <col min="13576" max="13577" width="8.83203125" style="4" customWidth="1"/>
    <col min="13578" max="13578" width="13.5" style="4" customWidth="1"/>
    <col min="13579" max="13579" width="12.58203125" style="4" customWidth="1"/>
    <col min="13580" max="13580" width="11.33203125" style="4" customWidth="1"/>
    <col min="13581" max="13581" width="12.58203125" style="4" customWidth="1"/>
    <col min="13582" max="13582" width="12.5" style="4" customWidth="1"/>
    <col min="13583" max="13824" width="9" style="4"/>
    <col min="13825" max="13825" width="2.83203125" style="4" customWidth="1"/>
    <col min="13826" max="13826" width="9" style="4" customWidth="1"/>
    <col min="13827" max="13827" width="12.58203125" style="4" customWidth="1"/>
    <col min="13828" max="13828" width="11.5" style="4" customWidth="1"/>
    <col min="13829" max="13829" width="10.08203125" style="4" customWidth="1"/>
    <col min="13830" max="13830" width="18.08203125" style="4" customWidth="1"/>
    <col min="13831" max="13831" width="10.33203125" style="4" customWidth="1"/>
    <col min="13832" max="13833" width="8.83203125" style="4" customWidth="1"/>
    <col min="13834" max="13834" width="13.5" style="4" customWidth="1"/>
    <col min="13835" max="13835" width="12.58203125" style="4" customWidth="1"/>
    <col min="13836" max="13836" width="11.33203125" style="4" customWidth="1"/>
    <col min="13837" max="13837" width="12.58203125" style="4" customWidth="1"/>
    <col min="13838" max="13838" width="12.5" style="4" customWidth="1"/>
    <col min="13839" max="14080" width="9" style="4"/>
    <col min="14081" max="14081" width="2.83203125" style="4" customWidth="1"/>
    <col min="14082" max="14082" width="9" style="4" customWidth="1"/>
    <col min="14083" max="14083" width="12.58203125" style="4" customWidth="1"/>
    <col min="14084" max="14084" width="11.5" style="4" customWidth="1"/>
    <col min="14085" max="14085" width="10.08203125" style="4" customWidth="1"/>
    <col min="14086" max="14086" width="18.08203125" style="4" customWidth="1"/>
    <col min="14087" max="14087" width="10.33203125" style="4" customWidth="1"/>
    <col min="14088" max="14089" width="8.83203125" style="4" customWidth="1"/>
    <col min="14090" max="14090" width="13.5" style="4" customWidth="1"/>
    <col min="14091" max="14091" width="12.58203125" style="4" customWidth="1"/>
    <col min="14092" max="14092" width="11.33203125" style="4" customWidth="1"/>
    <col min="14093" max="14093" width="12.58203125" style="4" customWidth="1"/>
    <col min="14094" max="14094" width="12.5" style="4" customWidth="1"/>
    <col min="14095" max="14336" width="9" style="4"/>
    <col min="14337" max="14337" width="2.83203125" style="4" customWidth="1"/>
    <col min="14338" max="14338" width="9" style="4" customWidth="1"/>
    <col min="14339" max="14339" width="12.58203125" style="4" customWidth="1"/>
    <col min="14340" max="14340" width="11.5" style="4" customWidth="1"/>
    <col min="14341" max="14341" width="10.08203125" style="4" customWidth="1"/>
    <col min="14342" max="14342" width="18.08203125" style="4" customWidth="1"/>
    <col min="14343" max="14343" width="10.33203125" style="4" customWidth="1"/>
    <col min="14344" max="14345" width="8.83203125" style="4" customWidth="1"/>
    <col min="14346" max="14346" width="13.5" style="4" customWidth="1"/>
    <col min="14347" max="14347" width="12.58203125" style="4" customWidth="1"/>
    <col min="14348" max="14348" width="11.33203125" style="4" customWidth="1"/>
    <col min="14349" max="14349" width="12.58203125" style="4" customWidth="1"/>
    <col min="14350" max="14350" width="12.5" style="4" customWidth="1"/>
    <col min="14351" max="14592" width="9" style="4"/>
    <col min="14593" max="14593" width="2.83203125" style="4" customWidth="1"/>
    <col min="14594" max="14594" width="9" style="4" customWidth="1"/>
    <col min="14595" max="14595" width="12.58203125" style="4" customWidth="1"/>
    <col min="14596" max="14596" width="11.5" style="4" customWidth="1"/>
    <col min="14597" max="14597" width="10.08203125" style="4" customWidth="1"/>
    <col min="14598" max="14598" width="18.08203125" style="4" customWidth="1"/>
    <col min="14599" max="14599" width="10.33203125" style="4" customWidth="1"/>
    <col min="14600" max="14601" width="8.83203125" style="4" customWidth="1"/>
    <col min="14602" max="14602" width="13.5" style="4" customWidth="1"/>
    <col min="14603" max="14603" width="12.58203125" style="4" customWidth="1"/>
    <col min="14604" max="14604" width="11.33203125" style="4" customWidth="1"/>
    <col min="14605" max="14605" width="12.58203125" style="4" customWidth="1"/>
    <col min="14606" max="14606" width="12.5" style="4" customWidth="1"/>
    <col min="14607" max="14848" width="9" style="4"/>
    <col min="14849" max="14849" width="2.83203125" style="4" customWidth="1"/>
    <col min="14850" max="14850" width="9" style="4" customWidth="1"/>
    <col min="14851" max="14851" width="12.58203125" style="4" customWidth="1"/>
    <col min="14852" max="14852" width="11.5" style="4" customWidth="1"/>
    <col min="14853" max="14853" width="10.08203125" style="4" customWidth="1"/>
    <col min="14854" max="14854" width="18.08203125" style="4" customWidth="1"/>
    <col min="14855" max="14855" width="10.33203125" style="4" customWidth="1"/>
    <col min="14856" max="14857" width="8.83203125" style="4" customWidth="1"/>
    <col min="14858" max="14858" width="13.5" style="4" customWidth="1"/>
    <col min="14859" max="14859" width="12.58203125" style="4" customWidth="1"/>
    <col min="14860" max="14860" width="11.33203125" style="4" customWidth="1"/>
    <col min="14861" max="14861" width="12.58203125" style="4" customWidth="1"/>
    <col min="14862" max="14862" width="12.5" style="4" customWidth="1"/>
    <col min="14863" max="15104" width="9" style="4"/>
    <col min="15105" max="15105" width="2.83203125" style="4" customWidth="1"/>
    <col min="15106" max="15106" width="9" style="4" customWidth="1"/>
    <col min="15107" max="15107" width="12.58203125" style="4" customWidth="1"/>
    <col min="15108" max="15108" width="11.5" style="4" customWidth="1"/>
    <col min="15109" max="15109" width="10.08203125" style="4" customWidth="1"/>
    <col min="15110" max="15110" width="18.08203125" style="4" customWidth="1"/>
    <col min="15111" max="15111" width="10.33203125" style="4" customWidth="1"/>
    <col min="15112" max="15113" width="8.83203125" style="4" customWidth="1"/>
    <col min="15114" max="15114" width="13.5" style="4" customWidth="1"/>
    <col min="15115" max="15115" width="12.58203125" style="4" customWidth="1"/>
    <col min="15116" max="15116" width="11.33203125" style="4" customWidth="1"/>
    <col min="15117" max="15117" width="12.58203125" style="4" customWidth="1"/>
    <col min="15118" max="15118" width="12.5" style="4" customWidth="1"/>
    <col min="15119" max="15360" width="9" style="4"/>
    <col min="15361" max="15361" width="2.83203125" style="4" customWidth="1"/>
    <col min="15362" max="15362" width="9" style="4" customWidth="1"/>
    <col min="15363" max="15363" width="12.58203125" style="4" customWidth="1"/>
    <col min="15364" max="15364" width="11.5" style="4" customWidth="1"/>
    <col min="15365" max="15365" width="10.08203125" style="4" customWidth="1"/>
    <col min="15366" max="15366" width="18.08203125" style="4" customWidth="1"/>
    <col min="15367" max="15367" width="10.33203125" style="4" customWidth="1"/>
    <col min="15368" max="15369" width="8.83203125" style="4" customWidth="1"/>
    <col min="15370" max="15370" width="13.5" style="4" customWidth="1"/>
    <col min="15371" max="15371" width="12.58203125" style="4" customWidth="1"/>
    <col min="15372" max="15372" width="11.33203125" style="4" customWidth="1"/>
    <col min="15373" max="15373" width="12.58203125" style="4" customWidth="1"/>
    <col min="15374" max="15374" width="12.5" style="4" customWidth="1"/>
    <col min="15375" max="15616" width="9" style="4"/>
    <col min="15617" max="15617" width="2.83203125" style="4" customWidth="1"/>
    <col min="15618" max="15618" width="9" style="4" customWidth="1"/>
    <col min="15619" max="15619" width="12.58203125" style="4" customWidth="1"/>
    <col min="15620" max="15620" width="11.5" style="4" customWidth="1"/>
    <col min="15621" max="15621" width="10.08203125" style="4" customWidth="1"/>
    <col min="15622" max="15622" width="18.08203125" style="4" customWidth="1"/>
    <col min="15623" max="15623" width="10.33203125" style="4" customWidth="1"/>
    <col min="15624" max="15625" width="8.83203125" style="4" customWidth="1"/>
    <col min="15626" max="15626" width="13.5" style="4" customWidth="1"/>
    <col min="15627" max="15627" width="12.58203125" style="4" customWidth="1"/>
    <col min="15628" max="15628" width="11.33203125" style="4" customWidth="1"/>
    <col min="15629" max="15629" width="12.58203125" style="4" customWidth="1"/>
    <col min="15630" max="15630" width="12.5" style="4" customWidth="1"/>
    <col min="15631" max="15872" width="9" style="4"/>
    <col min="15873" max="15873" width="2.83203125" style="4" customWidth="1"/>
    <col min="15874" max="15874" width="9" style="4" customWidth="1"/>
    <col min="15875" max="15875" width="12.58203125" style="4" customWidth="1"/>
    <col min="15876" max="15876" width="11.5" style="4" customWidth="1"/>
    <col min="15877" max="15877" width="10.08203125" style="4" customWidth="1"/>
    <col min="15878" max="15878" width="18.08203125" style="4" customWidth="1"/>
    <col min="15879" max="15879" width="10.33203125" style="4" customWidth="1"/>
    <col min="15880" max="15881" width="8.83203125" style="4" customWidth="1"/>
    <col min="15882" max="15882" width="13.5" style="4" customWidth="1"/>
    <col min="15883" max="15883" width="12.58203125" style="4" customWidth="1"/>
    <col min="15884" max="15884" width="11.33203125" style="4" customWidth="1"/>
    <col min="15885" max="15885" width="12.58203125" style="4" customWidth="1"/>
    <col min="15886" max="15886" width="12.5" style="4" customWidth="1"/>
    <col min="15887" max="16128" width="9" style="4"/>
    <col min="16129" max="16129" width="2.83203125" style="4" customWidth="1"/>
    <col min="16130" max="16130" width="9" style="4" customWidth="1"/>
    <col min="16131" max="16131" width="12.58203125" style="4" customWidth="1"/>
    <col min="16132" max="16132" width="11.5" style="4" customWidth="1"/>
    <col min="16133" max="16133" width="10.08203125" style="4" customWidth="1"/>
    <col min="16134" max="16134" width="18.08203125" style="4" customWidth="1"/>
    <col min="16135" max="16135" width="10.33203125" style="4" customWidth="1"/>
    <col min="16136" max="16137" width="8.83203125" style="4" customWidth="1"/>
    <col min="16138" max="16138" width="13.5" style="4" customWidth="1"/>
    <col min="16139" max="16139" width="12.58203125" style="4" customWidth="1"/>
    <col min="16140" max="16140" width="11.33203125" style="4" customWidth="1"/>
    <col min="16141" max="16141" width="12.58203125" style="4" customWidth="1"/>
    <col min="16142" max="16142" width="12.5" style="4" customWidth="1"/>
    <col min="16143" max="16384" width="9" style="4"/>
  </cols>
  <sheetData>
    <row r="1" spans="2:11" s="1" customFormat="1" ht="53.25" customHeight="1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s="1" customFormat="1" ht="20.25" customHeight="1">
      <c r="B2" s="8" t="s">
        <v>1</v>
      </c>
      <c r="C2" s="9" t="s">
        <v>2</v>
      </c>
      <c r="D2" s="10" t="s">
        <v>3</v>
      </c>
      <c r="E2" s="9">
        <v>2018.9</v>
      </c>
      <c r="F2" s="8" t="s">
        <v>4</v>
      </c>
      <c r="G2" s="80" t="s">
        <v>5</v>
      </c>
      <c r="H2" s="81"/>
      <c r="I2" s="81"/>
      <c r="J2" s="81"/>
      <c r="K2" s="82"/>
    </row>
    <row r="3" spans="2:11" s="1" customFormat="1" ht="20.25" customHeight="1">
      <c r="B3" s="10" t="s">
        <v>6</v>
      </c>
      <c r="C3" s="11" t="s">
        <v>7</v>
      </c>
      <c r="D3" s="8" t="s">
        <v>8</v>
      </c>
      <c r="E3" s="12">
        <v>13810643293</v>
      </c>
      <c r="F3" s="10" t="s">
        <v>9</v>
      </c>
      <c r="G3" s="83" t="s">
        <v>10</v>
      </c>
      <c r="H3" s="81"/>
      <c r="I3" s="81"/>
      <c r="J3" s="81"/>
      <c r="K3" s="82"/>
    </row>
    <row r="4" spans="2:11" s="2" customFormat="1" ht="15.75" customHeight="1"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2:11" s="3" customFormat="1" ht="36" customHeight="1">
      <c r="B5" s="13" t="s">
        <v>11</v>
      </c>
      <c r="C5" s="14" t="s">
        <v>12</v>
      </c>
      <c r="D5" s="15" t="s">
        <v>13</v>
      </c>
      <c r="E5" s="13" t="s">
        <v>14</v>
      </c>
      <c r="F5" s="13" t="s">
        <v>15</v>
      </c>
      <c r="G5" s="16" t="s">
        <v>16</v>
      </c>
      <c r="H5" s="13" t="s">
        <v>15</v>
      </c>
      <c r="I5" s="13" t="s">
        <v>17</v>
      </c>
      <c r="J5" s="13" t="s">
        <v>18</v>
      </c>
      <c r="K5" s="13" t="s">
        <v>19</v>
      </c>
    </row>
    <row r="6" spans="2:11" s="3" customFormat="1" ht="20.25" customHeight="1">
      <c r="B6" s="85" t="s">
        <v>20</v>
      </c>
      <c r="C6" s="86" t="s">
        <v>178</v>
      </c>
      <c r="D6" s="18" t="s">
        <v>172</v>
      </c>
      <c r="E6" s="19">
        <v>40</v>
      </c>
      <c r="F6" s="20" t="s">
        <v>22</v>
      </c>
      <c r="G6" s="21">
        <v>1</v>
      </c>
      <c r="H6" s="20" t="s">
        <v>23</v>
      </c>
      <c r="I6" s="33">
        <v>630</v>
      </c>
      <c r="J6" s="34">
        <f>I6*G6*E6</f>
        <v>25200</v>
      </c>
      <c r="K6" s="35"/>
    </row>
    <row r="7" spans="2:11" s="3" customFormat="1" ht="20.25" customHeight="1">
      <c r="B7" s="85"/>
      <c r="C7" s="87"/>
      <c r="D7" s="18" t="s">
        <v>173</v>
      </c>
      <c r="E7" s="19">
        <v>80</v>
      </c>
      <c r="F7" s="20" t="s">
        <v>22</v>
      </c>
      <c r="G7" s="21">
        <v>1</v>
      </c>
      <c r="H7" s="20" t="s">
        <v>23</v>
      </c>
      <c r="I7" s="33">
        <v>630</v>
      </c>
      <c r="J7" s="34">
        <f>I7*G7*E7</f>
        <v>50400</v>
      </c>
      <c r="K7" s="35"/>
    </row>
    <row r="8" spans="2:11" s="3" customFormat="1" ht="20.25" customHeight="1">
      <c r="B8" s="85"/>
      <c r="C8" s="22" t="s">
        <v>25</v>
      </c>
      <c r="D8" s="18" t="s">
        <v>37</v>
      </c>
      <c r="E8" s="19">
        <v>1</v>
      </c>
      <c r="F8" s="20" t="s">
        <v>26</v>
      </c>
      <c r="G8" s="21">
        <v>1</v>
      </c>
      <c r="H8" s="20" t="s">
        <v>27</v>
      </c>
      <c r="I8" s="33">
        <v>55000</v>
      </c>
      <c r="J8" s="34">
        <f>I8*G8*E8</f>
        <v>55000</v>
      </c>
      <c r="K8" s="35" t="s">
        <v>28</v>
      </c>
    </row>
    <row r="9" spans="2:11" s="3" customFormat="1" ht="20.25" customHeight="1">
      <c r="B9" s="85"/>
      <c r="C9" s="22" t="s">
        <v>29</v>
      </c>
      <c r="D9" s="18"/>
      <c r="E9" s="19">
        <v>200</v>
      </c>
      <c r="F9" s="20" t="s">
        <v>30</v>
      </c>
      <c r="G9" s="21">
        <v>1</v>
      </c>
      <c r="H9" s="20" t="s">
        <v>27</v>
      </c>
      <c r="I9" s="33">
        <v>50</v>
      </c>
      <c r="J9" s="34">
        <f>I9*G9*E9</f>
        <v>10000</v>
      </c>
      <c r="K9" s="35"/>
    </row>
    <row r="10" spans="2:11" s="3" customFormat="1" ht="20.25" customHeight="1">
      <c r="B10" s="85"/>
      <c r="C10" s="88" t="s">
        <v>31</v>
      </c>
      <c r="D10" s="88"/>
      <c r="E10" s="88"/>
      <c r="F10" s="88"/>
      <c r="G10" s="88"/>
      <c r="H10" s="88"/>
      <c r="I10" s="89"/>
      <c r="J10" s="36">
        <f>SUM(J6:J9)</f>
        <v>140600</v>
      </c>
      <c r="K10" s="35"/>
    </row>
    <row r="11" spans="2:11" s="3" customFormat="1" ht="20.25" customHeight="1">
      <c r="B11" s="85" t="s">
        <v>32</v>
      </c>
      <c r="C11" s="22" t="s">
        <v>33</v>
      </c>
      <c r="D11" s="23" t="s">
        <v>174</v>
      </c>
      <c r="E11" s="19">
        <v>200</v>
      </c>
      <c r="F11" s="20" t="s">
        <v>30</v>
      </c>
      <c r="G11" s="21">
        <v>1</v>
      </c>
      <c r="H11" s="20" t="s">
        <v>27</v>
      </c>
      <c r="I11" s="33">
        <v>158</v>
      </c>
      <c r="J11" s="34">
        <f>I11*G11*E11</f>
        <v>31600</v>
      </c>
      <c r="K11" s="23" t="s">
        <v>35</v>
      </c>
    </row>
    <row r="12" spans="2:11" s="3" customFormat="1" ht="20.25" customHeight="1">
      <c r="B12" s="85"/>
      <c r="C12" s="22" t="s">
        <v>36</v>
      </c>
      <c r="D12" s="23" t="s">
        <v>37</v>
      </c>
      <c r="E12" s="19">
        <v>20</v>
      </c>
      <c r="F12" s="20" t="s">
        <v>38</v>
      </c>
      <c r="G12" s="21">
        <v>1</v>
      </c>
      <c r="H12" s="20" t="s">
        <v>27</v>
      </c>
      <c r="I12" s="33">
        <v>3000</v>
      </c>
      <c r="J12" s="34">
        <f>I12*G12*E12</f>
        <v>60000</v>
      </c>
      <c r="K12" s="23"/>
    </row>
    <row r="13" spans="2:11" s="3" customFormat="1" ht="18" customHeight="1">
      <c r="B13" s="85"/>
      <c r="C13" s="22" t="s">
        <v>39</v>
      </c>
      <c r="D13" s="23"/>
      <c r="E13" s="19">
        <v>200</v>
      </c>
      <c r="F13" s="20" t="s">
        <v>30</v>
      </c>
      <c r="G13" s="21">
        <v>1</v>
      </c>
      <c r="H13" s="20" t="s">
        <v>27</v>
      </c>
      <c r="I13" s="37">
        <v>50</v>
      </c>
      <c r="J13" s="34">
        <f>I13*G13*E13</f>
        <v>10000</v>
      </c>
      <c r="K13" s="23" t="s">
        <v>36</v>
      </c>
    </row>
    <row r="14" spans="2:11" s="3" customFormat="1" ht="18" customHeight="1">
      <c r="B14" s="85"/>
      <c r="C14" s="89" t="s">
        <v>40</v>
      </c>
      <c r="D14" s="90"/>
      <c r="E14" s="90"/>
      <c r="F14" s="90"/>
      <c r="G14" s="90"/>
      <c r="H14" s="90"/>
      <c r="I14" s="90"/>
      <c r="J14" s="36">
        <f>SUM(J11:J13)</f>
        <v>101600</v>
      </c>
      <c r="K14" s="23"/>
    </row>
    <row r="15" spans="2:11" s="3" customFormat="1" ht="18" customHeight="1">
      <c r="B15" s="85" t="s">
        <v>41</v>
      </c>
      <c r="C15" s="22" t="s">
        <v>42</v>
      </c>
      <c r="D15" s="24" t="s">
        <v>43</v>
      </c>
      <c r="E15" s="25">
        <v>1</v>
      </c>
      <c r="F15" s="26" t="s">
        <v>44</v>
      </c>
      <c r="G15" s="25">
        <v>2</v>
      </c>
      <c r="H15" s="26" t="s">
        <v>45</v>
      </c>
      <c r="I15" s="53">
        <v>2500</v>
      </c>
      <c r="J15" s="34">
        <f>I15*G15*E15</f>
        <v>5000</v>
      </c>
      <c r="K15" s="23"/>
    </row>
    <row r="16" spans="2:11" s="3" customFormat="1" ht="16.5">
      <c r="B16" s="85"/>
      <c r="C16" s="22" t="s">
        <v>42</v>
      </c>
      <c r="D16" s="18" t="s">
        <v>46</v>
      </c>
      <c r="E16" s="19">
        <v>1</v>
      </c>
      <c r="F16" s="27" t="s">
        <v>44</v>
      </c>
      <c r="G16" s="19">
        <v>2</v>
      </c>
      <c r="H16" s="27" t="s">
        <v>45</v>
      </c>
      <c r="I16" s="33">
        <v>1200</v>
      </c>
      <c r="J16" s="34">
        <f>I16*G16*E16</f>
        <v>2400</v>
      </c>
      <c r="K16" s="23" t="s">
        <v>47</v>
      </c>
    </row>
    <row r="17" spans="2:11" s="3" customFormat="1" ht="18" customHeight="1">
      <c r="B17" s="85"/>
      <c r="C17" s="88" t="s">
        <v>48</v>
      </c>
      <c r="D17" s="88"/>
      <c r="E17" s="88"/>
      <c r="F17" s="88"/>
      <c r="G17" s="88"/>
      <c r="H17" s="88"/>
      <c r="I17" s="89"/>
      <c r="J17" s="36">
        <f>SUM(J15:J16)</f>
        <v>7400</v>
      </c>
      <c r="K17" s="35"/>
    </row>
    <row r="18" spans="2:11" s="3" customFormat="1" ht="20.25" customHeight="1">
      <c r="B18" s="91" t="s">
        <v>49</v>
      </c>
      <c r="C18" s="28" t="s">
        <v>50</v>
      </c>
      <c r="D18" s="29"/>
      <c r="E18" s="30">
        <v>90</v>
      </c>
      <c r="F18" s="30" t="s">
        <v>51</v>
      </c>
      <c r="G18" s="30">
        <v>1</v>
      </c>
      <c r="H18" s="30" t="s">
        <v>52</v>
      </c>
      <c r="I18" s="33">
        <v>100</v>
      </c>
      <c r="J18" s="34">
        <f t="shared" ref="J18:J21" si="0">E18*G18*I18</f>
        <v>9000</v>
      </c>
      <c r="K18" s="23"/>
    </row>
    <row r="19" spans="2:11" s="3" customFormat="1" ht="21" customHeight="1">
      <c r="B19" s="92"/>
      <c r="C19" s="28" t="s">
        <v>53</v>
      </c>
      <c r="D19" s="29"/>
      <c r="E19" s="30">
        <v>90</v>
      </c>
      <c r="F19" s="30" t="s">
        <v>51</v>
      </c>
      <c r="G19" s="30">
        <v>1</v>
      </c>
      <c r="H19" s="30" t="s">
        <v>52</v>
      </c>
      <c r="I19" s="53">
        <v>45</v>
      </c>
      <c r="J19" s="34">
        <f t="shared" si="0"/>
        <v>4050</v>
      </c>
      <c r="K19" s="23"/>
    </row>
    <row r="20" spans="2:11" s="3" customFormat="1" ht="21" customHeight="1">
      <c r="B20" s="92"/>
      <c r="C20" s="28" t="s">
        <v>54</v>
      </c>
      <c r="D20" s="29"/>
      <c r="E20" s="30">
        <v>4</v>
      </c>
      <c r="F20" s="30" t="s">
        <v>55</v>
      </c>
      <c r="G20" s="30">
        <v>1</v>
      </c>
      <c r="H20" s="30" t="s">
        <v>52</v>
      </c>
      <c r="I20" s="53">
        <v>800</v>
      </c>
      <c r="J20" s="34">
        <f t="shared" si="0"/>
        <v>3200</v>
      </c>
      <c r="K20" s="23"/>
    </row>
    <row r="21" spans="2:11" s="3" customFormat="1" ht="21" customHeight="1">
      <c r="B21" s="92"/>
      <c r="C21" s="28" t="s">
        <v>56</v>
      </c>
      <c r="D21" s="29"/>
      <c r="E21" s="30">
        <v>15</v>
      </c>
      <c r="F21" s="30" t="s">
        <v>51</v>
      </c>
      <c r="G21" s="30">
        <v>1</v>
      </c>
      <c r="H21" s="30" t="s">
        <v>52</v>
      </c>
      <c r="I21" s="53">
        <v>230</v>
      </c>
      <c r="J21" s="34">
        <f t="shared" si="0"/>
        <v>3450</v>
      </c>
      <c r="K21" s="23"/>
    </row>
    <row r="22" spans="2:11" s="3" customFormat="1" ht="16.5">
      <c r="B22" s="93"/>
      <c r="C22" s="88" t="s">
        <v>49</v>
      </c>
      <c r="D22" s="88"/>
      <c r="E22" s="88"/>
      <c r="F22" s="88"/>
      <c r="G22" s="88"/>
      <c r="H22" s="88"/>
      <c r="I22" s="89"/>
      <c r="J22" s="36">
        <f>SUM(J18:J21)</f>
        <v>19700</v>
      </c>
      <c r="K22" s="23"/>
    </row>
    <row r="23" spans="2:11" s="3" customFormat="1" ht="16.5">
      <c r="B23" s="91" t="s">
        <v>57</v>
      </c>
      <c r="C23" s="28" t="s">
        <v>58</v>
      </c>
      <c r="D23" s="32"/>
      <c r="E23" s="30">
        <v>40.5</v>
      </c>
      <c r="F23" s="30" t="s">
        <v>51</v>
      </c>
      <c r="G23" s="30">
        <v>1</v>
      </c>
      <c r="H23" s="30" t="s">
        <v>59</v>
      </c>
      <c r="I23" s="33">
        <v>600</v>
      </c>
      <c r="J23" s="34">
        <f t="shared" ref="J23:J33" si="1">E23*G23*I23</f>
        <v>24300</v>
      </c>
      <c r="K23" s="23"/>
    </row>
    <row r="24" spans="2:11" s="3" customFormat="1" ht="16.5">
      <c r="B24" s="92"/>
      <c r="C24" s="28" t="s">
        <v>60</v>
      </c>
      <c r="D24" s="32"/>
      <c r="E24" s="30">
        <v>1</v>
      </c>
      <c r="F24" s="30" t="s">
        <v>55</v>
      </c>
      <c r="G24" s="30">
        <v>1</v>
      </c>
      <c r="H24" s="30" t="s">
        <v>59</v>
      </c>
      <c r="I24" s="53">
        <v>1500</v>
      </c>
      <c r="J24" s="34">
        <f t="shared" si="1"/>
        <v>1500</v>
      </c>
      <c r="K24" s="23"/>
    </row>
    <row r="25" spans="2:11" s="3" customFormat="1" ht="16.5">
      <c r="B25" s="92"/>
      <c r="C25" s="28" t="s">
        <v>61</v>
      </c>
      <c r="D25" s="32"/>
      <c r="E25" s="30">
        <v>1</v>
      </c>
      <c r="F25" s="30" t="s">
        <v>55</v>
      </c>
      <c r="G25" s="30">
        <v>1</v>
      </c>
      <c r="H25" s="30" t="s">
        <v>59</v>
      </c>
      <c r="I25" s="53">
        <v>2000</v>
      </c>
      <c r="J25" s="34">
        <f t="shared" si="1"/>
        <v>2000</v>
      </c>
      <c r="K25" s="23"/>
    </row>
    <row r="26" spans="2:11" s="3" customFormat="1" ht="16.5">
      <c r="B26" s="92"/>
      <c r="C26" s="55" t="s">
        <v>62</v>
      </c>
      <c r="D26" s="32"/>
      <c r="E26" s="30">
        <v>1</v>
      </c>
      <c r="F26" s="30" t="s">
        <v>55</v>
      </c>
      <c r="G26" s="30">
        <v>1</v>
      </c>
      <c r="H26" s="30" t="s">
        <v>59</v>
      </c>
      <c r="I26" s="33">
        <v>500</v>
      </c>
      <c r="J26" s="34">
        <f t="shared" si="1"/>
        <v>500</v>
      </c>
      <c r="K26" s="23"/>
    </row>
    <row r="27" spans="2:11" s="3" customFormat="1" ht="16.5">
      <c r="B27" s="92"/>
      <c r="C27" s="55" t="s">
        <v>63</v>
      </c>
      <c r="D27" s="32"/>
      <c r="E27" s="30">
        <v>3</v>
      </c>
      <c r="F27" s="30" t="s">
        <v>55</v>
      </c>
      <c r="G27" s="30">
        <v>1</v>
      </c>
      <c r="H27" s="30" t="s">
        <v>59</v>
      </c>
      <c r="I27" s="33">
        <v>1000</v>
      </c>
      <c r="J27" s="34">
        <f t="shared" si="1"/>
        <v>3000</v>
      </c>
      <c r="K27" s="23"/>
    </row>
    <row r="28" spans="2:11" s="3" customFormat="1" ht="16.5">
      <c r="B28" s="92"/>
      <c r="C28" s="55" t="s">
        <v>64</v>
      </c>
      <c r="D28" s="32"/>
      <c r="E28" s="30">
        <v>3</v>
      </c>
      <c r="F28" s="30" t="s">
        <v>55</v>
      </c>
      <c r="G28" s="30">
        <v>1</v>
      </c>
      <c r="H28" s="30" t="s">
        <v>59</v>
      </c>
      <c r="I28" s="33">
        <v>600</v>
      </c>
      <c r="J28" s="34">
        <f t="shared" si="1"/>
        <v>1800</v>
      </c>
      <c r="K28" s="23"/>
    </row>
    <row r="29" spans="2:11" s="3" customFormat="1" ht="16.5">
      <c r="B29" s="92"/>
      <c r="C29" s="28" t="s">
        <v>65</v>
      </c>
      <c r="D29" s="32"/>
      <c r="E29" s="30">
        <v>1</v>
      </c>
      <c r="F29" s="30" t="s">
        <v>55</v>
      </c>
      <c r="G29" s="30">
        <v>1</v>
      </c>
      <c r="H29" s="30" t="s">
        <v>59</v>
      </c>
      <c r="I29" s="33">
        <v>500</v>
      </c>
      <c r="J29" s="34">
        <f t="shared" si="1"/>
        <v>500</v>
      </c>
      <c r="K29" s="23"/>
    </row>
    <row r="30" spans="2:11" s="3" customFormat="1" ht="16.5">
      <c r="B30" s="92"/>
      <c r="C30" s="28" t="s">
        <v>66</v>
      </c>
      <c r="D30" s="32"/>
      <c r="E30" s="30">
        <v>4</v>
      </c>
      <c r="F30" s="30" t="s">
        <v>55</v>
      </c>
      <c r="G30" s="30">
        <v>1</v>
      </c>
      <c r="H30" s="30" t="s">
        <v>59</v>
      </c>
      <c r="I30" s="33">
        <v>400</v>
      </c>
      <c r="J30" s="34">
        <f t="shared" si="1"/>
        <v>1600</v>
      </c>
      <c r="K30" s="23"/>
    </row>
    <row r="31" spans="2:11" s="3" customFormat="1" ht="16.5">
      <c r="B31" s="92"/>
      <c r="C31" s="55" t="s">
        <v>67</v>
      </c>
      <c r="D31" s="32"/>
      <c r="E31" s="30">
        <v>2</v>
      </c>
      <c r="F31" s="30" t="s">
        <v>55</v>
      </c>
      <c r="G31" s="30">
        <v>1</v>
      </c>
      <c r="H31" s="30" t="s">
        <v>59</v>
      </c>
      <c r="I31" s="33">
        <v>900</v>
      </c>
      <c r="J31" s="34">
        <f t="shared" si="1"/>
        <v>1800</v>
      </c>
      <c r="K31" s="23"/>
    </row>
    <row r="32" spans="2:11" s="3" customFormat="1" ht="16.5">
      <c r="B32" s="92"/>
      <c r="C32" s="55" t="s">
        <v>68</v>
      </c>
      <c r="D32" s="32"/>
      <c r="E32" s="30">
        <v>2</v>
      </c>
      <c r="F32" s="30" t="s">
        <v>55</v>
      </c>
      <c r="G32" s="30">
        <v>1</v>
      </c>
      <c r="H32" s="30" t="s">
        <v>59</v>
      </c>
      <c r="I32" s="33">
        <v>600</v>
      </c>
      <c r="J32" s="34">
        <f t="shared" si="1"/>
        <v>1200</v>
      </c>
      <c r="K32" s="23"/>
    </row>
    <row r="33" spans="2:12" s="56" customFormat="1" ht="16.5">
      <c r="B33" s="92"/>
      <c r="C33" s="28" t="s">
        <v>69</v>
      </c>
      <c r="D33" s="32"/>
      <c r="E33" s="30">
        <v>1</v>
      </c>
      <c r="F33" s="30" t="s">
        <v>55</v>
      </c>
      <c r="G33" s="30">
        <v>1</v>
      </c>
      <c r="H33" s="30" t="s">
        <v>59</v>
      </c>
      <c r="I33" s="34">
        <v>700</v>
      </c>
      <c r="J33" s="34">
        <f t="shared" si="1"/>
        <v>700</v>
      </c>
      <c r="K33" s="35"/>
      <c r="L33" s="56">
        <v>500</v>
      </c>
    </row>
    <row r="34" spans="2:12" s="3" customFormat="1" ht="18" customHeight="1">
      <c r="B34" s="93"/>
      <c r="C34" s="88" t="s">
        <v>57</v>
      </c>
      <c r="D34" s="88"/>
      <c r="E34" s="88"/>
      <c r="F34" s="88"/>
      <c r="G34" s="88"/>
      <c r="H34" s="88"/>
      <c r="I34" s="89"/>
      <c r="J34" s="36">
        <f>SUM(J23:J33)</f>
        <v>38900</v>
      </c>
      <c r="K34" s="23"/>
    </row>
    <row r="35" spans="2:12" s="3" customFormat="1" ht="16.5">
      <c r="B35" s="91" t="s">
        <v>70</v>
      </c>
      <c r="C35" s="28" t="s">
        <v>71</v>
      </c>
      <c r="D35" s="32"/>
      <c r="E35" s="30">
        <v>8</v>
      </c>
      <c r="F35" s="30" t="s">
        <v>72</v>
      </c>
      <c r="G35" s="30">
        <v>1</v>
      </c>
      <c r="H35" s="30" t="s">
        <v>59</v>
      </c>
      <c r="I35" s="33">
        <v>800</v>
      </c>
      <c r="J35" s="34">
        <f t="shared" ref="J35:J46" si="2">E35*G35*I35</f>
        <v>6400</v>
      </c>
      <c r="K35" s="23"/>
    </row>
    <row r="36" spans="2:12" s="3" customFormat="1" ht="16.5">
      <c r="B36" s="92"/>
      <c r="C36" s="55" t="s">
        <v>73</v>
      </c>
      <c r="D36" s="32"/>
      <c r="E36" s="30">
        <v>4</v>
      </c>
      <c r="F36" s="30" t="s">
        <v>72</v>
      </c>
      <c r="G36" s="30">
        <v>1</v>
      </c>
      <c r="H36" s="30" t="s">
        <v>59</v>
      </c>
      <c r="I36" s="33">
        <v>800</v>
      </c>
      <c r="J36" s="34">
        <f t="shared" si="2"/>
        <v>3200</v>
      </c>
      <c r="K36" s="23"/>
    </row>
    <row r="37" spans="2:12" s="3" customFormat="1" ht="16.5">
      <c r="B37" s="92"/>
      <c r="C37" s="55" t="s">
        <v>74</v>
      </c>
      <c r="D37" s="32"/>
      <c r="E37" s="30">
        <v>2</v>
      </c>
      <c r="F37" s="30" t="s">
        <v>72</v>
      </c>
      <c r="G37" s="30">
        <v>1</v>
      </c>
      <c r="H37" s="30" t="s">
        <v>59</v>
      </c>
      <c r="I37" s="33">
        <v>600</v>
      </c>
      <c r="J37" s="34">
        <f t="shared" si="2"/>
        <v>1200</v>
      </c>
      <c r="K37" s="23"/>
    </row>
    <row r="38" spans="2:12" s="3" customFormat="1" ht="16.5">
      <c r="B38" s="92"/>
      <c r="C38" s="28" t="s">
        <v>75</v>
      </c>
      <c r="D38" s="32"/>
      <c r="E38" s="30">
        <v>4</v>
      </c>
      <c r="F38" s="30" t="s">
        <v>76</v>
      </c>
      <c r="G38" s="30">
        <v>1</v>
      </c>
      <c r="H38" s="30" t="s">
        <v>59</v>
      </c>
      <c r="I38" s="33">
        <v>1000</v>
      </c>
      <c r="J38" s="34">
        <f t="shared" si="2"/>
        <v>4000</v>
      </c>
      <c r="K38" s="23"/>
    </row>
    <row r="39" spans="2:12" s="3" customFormat="1" ht="16.5">
      <c r="B39" s="92"/>
      <c r="C39" s="28" t="s">
        <v>77</v>
      </c>
      <c r="D39" s="32"/>
      <c r="E39" s="30">
        <v>1</v>
      </c>
      <c r="F39" s="30" t="s">
        <v>76</v>
      </c>
      <c r="G39" s="30">
        <v>1</v>
      </c>
      <c r="H39" s="30" t="s">
        <v>59</v>
      </c>
      <c r="I39" s="33">
        <v>1500</v>
      </c>
      <c r="J39" s="34">
        <f t="shared" si="2"/>
        <v>1500</v>
      </c>
      <c r="K39" s="23"/>
    </row>
    <row r="40" spans="2:12" s="3" customFormat="1" ht="16.5">
      <c r="B40" s="92"/>
      <c r="C40" s="28" t="s">
        <v>78</v>
      </c>
      <c r="D40" s="32"/>
      <c r="E40" s="30">
        <v>6</v>
      </c>
      <c r="F40" s="30" t="s">
        <v>72</v>
      </c>
      <c r="G40" s="30">
        <v>1</v>
      </c>
      <c r="H40" s="30" t="s">
        <v>59</v>
      </c>
      <c r="I40" s="33">
        <v>200</v>
      </c>
      <c r="J40" s="34">
        <f t="shared" si="2"/>
        <v>1200</v>
      </c>
      <c r="K40" s="23"/>
    </row>
    <row r="41" spans="2:12" s="3" customFormat="1" ht="16.5">
      <c r="B41" s="92"/>
      <c r="C41" s="28" t="s">
        <v>79</v>
      </c>
      <c r="D41" s="32"/>
      <c r="E41" s="30">
        <v>4</v>
      </c>
      <c r="F41" s="30" t="s">
        <v>80</v>
      </c>
      <c r="G41" s="30">
        <v>1</v>
      </c>
      <c r="H41" s="30" t="s">
        <v>59</v>
      </c>
      <c r="I41" s="33">
        <v>200</v>
      </c>
      <c r="J41" s="34">
        <f t="shared" si="2"/>
        <v>800</v>
      </c>
      <c r="K41" s="23"/>
    </row>
    <row r="42" spans="2:12" s="3" customFormat="1" ht="16.5">
      <c r="B42" s="92"/>
      <c r="C42" s="55" t="s">
        <v>81</v>
      </c>
      <c r="D42" s="32"/>
      <c r="E42" s="30">
        <v>5</v>
      </c>
      <c r="F42" s="30" t="s">
        <v>76</v>
      </c>
      <c r="G42" s="30">
        <v>1</v>
      </c>
      <c r="H42" s="30" t="s">
        <v>59</v>
      </c>
      <c r="I42" s="33">
        <v>500</v>
      </c>
      <c r="J42" s="34">
        <f t="shared" si="2"/>
        <v>2500</v>
      </c>
      <c r="K42" s="23"/>
    </row>
    <row r="43" spans="2:12" s="56" customFormat="1" ht="16.5">
      <c r="B43" s="92"/>
      <c r="C43" s="28" t="s">
        <v>82</v>
      </c>
      <c r="D43" s="32"/>
      <c r="E43" s="30">
        <v>2</v>
      </c>
      <c r="F43" s="30" t="s">
        <v>55</v>
      </c>
      <c r="G43" s="30">
        <v>1</v>
      </c>
      <c r="H43" s="30" t="s">
        <v>59</v>
      </c>
      <c r="I43" s="34">
        <v>700</v>
      </c>
      <c r="J43" s="34">
        <f t="shared" si="2"/>
        <v>1400</v>
      </c>
      <c r="K43" s="35"/>
      <c r="L43" s="56">
        <v>500</v>
      </c>
    </row>
    <row r="44" spans="2:12" s="3" customFormat="1" ht="16.5">
      <c r="B44" s="92"/>
      <c r="C44" s="28" t="s">
        <v>83</v>
      </c>
      <c r="D44" s="32"/>
      <c r="E44" s="30">
        <v>1</v>
      </c>
      <c r="F44" s="30" t="s">
        <v>76</v>
      </c>
      <c r="G44" s="30">
        <v>1</v>
      </c>
      <c r="H44" s="30" t="s">
        <v>59</v>
      </c>
      <c r="I44" s="33">
        <v>1200</v>
      </c>
      <c r="J44" s="34">
        <f t="shared" si="2"/>
        <v>1200</v>
      </c>
      <c r="K44" s="23"/>
    </row>
    <row r="45" spans="2:12" s="3" customFormat="1" ht="16.5">
      <c r="B45" s="92"/>
      <c r="C45" s="28" t="s">
        <v>84</v>
      </c>
      <c r="D45" s="32"/>
      <c r="E45" s="30">
        <v>6</v>
      </c>
      <c r="F45" s="30" t="s">
        <v>76</v>
      </c>
      <c r="G45" s="30">
        <v>1</v>
      </c>
      <c r="H45" s="30" t="s">
        <v>59</v>
      </c>
      <c r="I45" s="33">
        <v>200</v>
      </c>
      <c r="J45" s="34">
        <f t="shared" si="2"/>
        <v>1200</v>
      </c>
      <c r="K45" s="23"/>
    </row>
    <row r="46" spans="2:12" s="3" customFormat="1" ht="16.5">
      <c r="B46" s="92"/>
      <c r="C46" s="28" t="s">
        <v>85</v>
      </c>
      <c r="D46" s="32"/>
      <c r="E46" s="30">
        <v>1</v>
      </c>
      <c r="F46" s="30" t="s">
        <v>86</v>
      </c>
      <c r="G46" s="30">
        <v>1</v>
      </c>
      <c r="H46" s="30" t="s">
        <v>59</v>
      </c>
      <c r="I46" s="33">
        <v>400</v>
      </c>
      <c r="J46" s="34">
        <f t="shared" si="2"/>
        <v>400</v>
      </c>
      <c r="K46" s="23"/>
    </row>
    <row r="47" spans="2:12" s="3" customFormat="1" ht="18" customHeight="1">
      <c r="B47" s="31"/>
      <c r="C47" s="94" t="s">
        <v>70</v>
      </c>
      <c r="D47" s="88"/>
      <c r="E47" s="88"/>
      <c r="F47" s="88"/>
      <c r="G47" s="88"/>
      <c r="H47" s="88"/>
      <c r="I47" s="89"/>
      <c r="J47" s="36">
        <f>SUM(J35:J46)</f>
        <v>25000</v>
      </c>
      <c r="K47" s="23"/>
    </row>
    <row r="48" spans="2:12" s="3" customFormat="1" ht="16.5">
      <c r="B48" s="91" t="s">
        <v>87</v>
      </c>
      <c r="C48" s="57" t="s">
        <v>88</v>
      </c>
      <c r="D48" s="32"/>
      <c r="E48" s="30">
        <v>0</v>
      </c>
      <c r="F48" s="30" t="s">
        <v>55</v>
      </c>
      <c r="G48" s="30">
        <v>1</v>
      </c>
      <c r="H48" s="30" t="s">
        <v>59</v>
      </c>
      <c r="I48" s="33">
        <v>700</v>
      </c>
      <c r="J48" s="34">
        <f t="shared" ref="J48:J56" si="3">E48*G48*I48</f>
        <v>0</v>
      </c>
      <c r="K48" s="23"/>
    </row>
    <row r="49" spans="2:11" s="3" customFormat="1" ht="16.5">
      <c r="B49" s="92"/>
      <c r="C49" s="57" t="s">
        <v>89</v>
      </c>
      <c r="D49" s="32"/>
      <c r="E49" s="30">
        <v>0</v>
      </c>
      <c r="F49" s="30" t="s">
        <v>55</v>
      </c>
      <c r="G49" s="30">
        <v>1</v>
      </c>
      <c r="H49" s="30" t="s">
        <v>59</v>
      </c>
      <c r="I49" s="33">
        <v>500</v>
      </c>
      <c r="J49" s="34">
        <f t="shared" si="3"/>
        <v>0</v>
      </c>
      <c r="K49" s="23"/>
    </row>
    <row r="50" spans="2:11" s="3" customFormat="1" ht="16.5">
      <c r="B50" s="92"/>
      <c r="C50" s="57" t="s">
        <v>90</v>
      </c>
      <c r="D50" s="32"/>
      <c r="E50" s="30">
        <v>0</v>
      </c>
      <c r="F50" s="30" t="s">
        <v>55</v>
      </c>
      <c r="G50" s="30">
        <v>1</v>
      </c>
      <c r="H50" s="30" t="s">
        <v>59</v>
      </c>
      <c r="I50" s="33">
        <v>1500</v>
      </c>
      <c r="J50" s="34">
        <f t="shared" si="3"/>
        <v>0</v>
      </c>
      <c r="K50" s="23"/>
    </row>
    <row r="51" spans="2:11" s="3" customFormat="1" ht="16.5">
      <c r="B51" s="92"/>
      <c r="C51" s="57" t="s">
        <v>91</v>
      </c>
      <c r="D51" s="32"/>
      <c r="E51" s="30">
        <v>0</v>
      </c>
      <c r="F51" s="30" t="s">
        <v>55</v>
      </c>
      <c r="G51" s="30">
        <v>1</v>
      </c>
      <c r="H51" s="30" t="s">
        <v>59</v>
      </c>
      <c r="I51" s="33">
        <v>1000</v>
      </c>
      <c r="J51" s="34">
        <f t="shared" si="3"/>
        <v>0</v>
      </c>
      <c r="K51" s="23"/>
    </row>
    <row r="52" spans="2:11" s="3" customFormat="1" ht="16.5">
      <c r="B52" s="92"/>
      <c r="C52" s="57" t="s">
        <v>92</v>
      </c>
      <c r="D52" s="32"/>
      <c r="E52" s="30">
        <v>0</v>
      </c>
      <c r="F52" s="30" t="s">
        <v>55</v>
      </c>
      <c r="G52" s="30">
        <v>1</v>
      </c>
      <c r="H52" s="30" t="s">
        <v>59</v>
      </c>
      <c r="I52" s="33">
        <v>500</v>
      </c>
      <c r="J52" s="34">
        <f t="shared" si="3"/>
        <v>0</v>
      </c>
      <c r="K52" s="23"/>
    </row>
    <row r="53" spans="2:11" s="3" customFormat="1" ht="16.5">
      <c r="B53" s="92"/>
      <c r="C53" s="57" t="s">
        <v>93</v>
      </c>
      <c r="D53" s="32"/>
      <c r="E53" s="30">
        <v>0</v>
      </c>
      <c r="F53" s="30" t="s">
        <v>94</v>
      </c>
      <c r="G53" s="30">
        <v>1</v>
      </c>
      <c r="H53" s="30" t="s">
        <v>59</v>
      </c>
      <c r="I53" s="33">
        <v>100</v>
      </c>
      <c r="J53" s="34">
        <f t="shared" si="3"/>
        <v>0</v>
      </c>
      <c r="K53" s="23"/>
    </row>
    <row r="54" spans="2:11" s="3" customFormat="1" ht="16.5">
      <c r="B54" s="92"/>
      <c r="C54" s="57" t="s">
        <v>95</v>
      </c>
      <c r="D54" s="32"/>
      <c r="E54" s="30">
        <v>0</v>
      </c>
      <c r="F54" s="30" t="s">
        <v>55</v>
      </c>
      <c r="G54" s="30">
        <v>1</v>
      </c>
      <c r="H54" s="30" t="s">
        <v>59</v>
      </c>
      <c r="I54" s="33">
        <v>50</v>
      </c>
      <c r="J54" s="34">
        <f t="shared" si="3"/>
        <v>0</v>
      </c>
      <c r="K54" s="23"/>
    </row>
    <row r="55" spans="2:11" s="3" customFormat="1" ht="16.5">
      <c r="B55" s="92"/>
      <c r="C55" s="57" t="s">
        <v>96</v>
      </c>
      <c r="D55" s="32"/>
      <c r="E55" s="30">
        <v>0</v>
      </c>
      <c r="F55" s="30" t="s">
        <v>55</v>
      </c>
      <c r="G55" s="30">
        <v>1</v>
      </c>
      <c r="H55" s="30" t="s">
        <v>59</v>
      </c>
      <c r="I55" s="33">
        <v>500</v>
      </c>
      <c r="J55" s="34">
        <f t="shared" si="3"/>
        <v>0</v>
      </c>
      <c r="K55" s="23"/>
    </row>
    <row r="56" spans="2:11" s="3" customFormat="1" ht="16.5">
      <c r="B56" s="92"/>
      <c r="C56" s="57" t="s">
        <v>69</v>
      </c>
      <c r="D56" s="32"/>
      <c r="E56" s="30">
        <v>0</v>
      </c>
      <c r="F56" s="30" t="s">
        <v>55</v>
      </c>
      <c r="G56" s="30">
        <v>1</v>
      </c>
      <c r="H56" s="30" t="s">
        <v>59</v>
      </c>
      <c r="I56" s="33">
        <v>700</v>
      </c>
      <c r="J56" s="34">
        <f t="shared" si="3"/>
        <v>0</v>
      </c>
      <c r="K56" s="23"/>
    </row>
    <row r="57" spans="2:11" s="3" customFormat="1" ht="18" customHeight="1">
      <c r="B57" s="93"/>
      <c r="C57" s="94" t="s">
        <v>87</v>
      </c>
      <c r="D57" s="88"/>
      <c r="E57" s="88"/>
      <c r="F57" s="88"/>
      <c r="G57" s="88"/>
      <c r="H57" s="88"/>
      <c r="I57" s="89"/>
      <c r="J57" s="36">
        <f>SUM(J48:J56)</f>
        <v>0</v>
      </c>
      <c r="K57" s="23"/>
    </row>
    <row r="58" spans="2:11" s="3" customFormat="1" ht="16.5">
      <c r="B58" s="91" t="s">
        <v>97</v>
      </c>
      <c r="C58" s="28" t="s">
        <v>98</v>
      </c>
      <c r="D58" s="32"/>
      <c r="E58" s="30">
        <v>1</v>
      </c>
      <c r="F58" s="30" t="s">
        <v>30</v>
      </c>
      <c r="G58" s="30">
        <v>2</v>
      </c>
      <c r="H58" s="30" t="s">
        <v>59</v>
      </c>
      <c r="I58" s="33">
        <v>500</v>
      </c>
      <c r="J58" s="34">
        <f t="shared" ref="J58:J64" si="4">E58*G58*I58</f>
        <v>1000</v>
      </c>
      <c r="K58" s="23"/>
    </row>
    <row r="59" spans="2:11" s="3" customFormat="1" ht="16.5">
      <c r="B59" s="92"/>
      <c r="C59" s="28" t="s">
        <v>99</v>
      </c>
      <c r="D59" s="32"/>
      <c r="E59" s="30">
        <v>1</v>
      </c>
      <c r="F59" s="30" t="s">
        <v>30</v>
      </c>
      <c r="G59" s="30">
        <v>2</v>
      </c>
      <c r="H59" s="30" t="s">
        <v>59</v>
      </c>
      <c r="I59" s="33">
        <v>400</v>
      </c>
      <c r="J59" s="34">
        <f t="shared" si="4"/>
        <v>800</v>
      </c>
      <c r="K59" s="23"/>
    </row>
    <row r="60" spans="2:11" s="3" customFormat="1" ht="16.5">
      <c r="B60" s="92"/>
      <c r="C60" s="28" t="s">
        <v>100</v>
      </c>
      <c r="D60" s="32"/>
      <c r="E60" s="30">
        <v>1</v>
      </c>
      <c r="F60" s="30" t="s">
        <v>30</v>
      </c>
      <c r="G60" s="30">
        <v>2</v>
      </c>
      <c r="H60" s="30" t="s">
        <v>59</v>
      </c>
      <c r="I60" s="33">
        <v>400</v>
      </c>
      <c r="J60" s="34">
        <f t="shared" si="4"/>
        <v>800</v>
      </c>
      <c r="K60" s="23"/>
    </row>
    <row r="61" spans="2:11" s="3" customFormat="1" ht="16.5">
      <c r="B61" s="92"/>
      <c r="C61" s="28" t="s">
        <v>101</v>
      </c>
      <c r="D61" s="32"/>
      <c r="E61" s="30">
        <v>0</v>
      </c>
      <c r="F61" s="30" t="s">
        <v>30</v>
      </c>
      <c r="G61" s="30">
        <v>2</v>
      </c>
      <c r="H61" s="30" t="s">
        <v>59</v>
      </c>
      <c r="I61" s="33">
        <v>400</v>
      </c>
      <c r="J61" s="34">
        <f t="shared" si="4"/>
        <v>0</v>
      </c>
      <c r="K61" s="23"/>
    </row>
    <row r="62" spans="2:11" s="3" customFormat="1" ht="16.5">
      <c r="B62" s="92"/>
      <c r="C62" s="28" t="s">
        <v>102</v>
      </c>
      <c r="D62" s="32"/>
      <c r="E62" s="30">
        <v>6</v>
      </c>
      <c r="F62" s="30" t="s">
        <v>30</v>
      </c>
      <c r="G62" s="30">
        <v>2</v>
      </c>
      <c r="H62" s="30" t="s">
        <v>59</v>
      </c>
      <c r="I62" s="33">
        <v>300</v>
      </c>
      <c r="J62" s="34">
        <f t="shared" si="4"/>
        <v>3600</v>
      </c>
      <c r="K62" s="23"/>
    </row>
    <row r="63" spans="2:11" s="56" customFormat="1" ht="16.5">
      <c r="B63" s="92"/>
      <c r="C63" s="28" t="s">
        <v>103</v>
      </c>
      <c r="D63" s="32"/>
      <c r="E63" s="30">
        <v>6</v>
      </c>
      <c r="F63" s="30" t="s">
        <v>27</v>
      </c>
      <c r="G63" s="30">
        <v>2</v>
      </c>
      <c r="H63" s="30" t="s">
        <v>27</v>
      </c>
      <c r="I63" s="34">
        <v>0</v>
      </c>
      <c r="J63" s="34">
        <f t="shared" si="4"/>
        <v>0</v>
      </c>
      <c r="K63" s="35"/>
    </row>
    <row r="64" spans="2:11" s="3" customFormat="1" ht="16.5">
      <c r="B64" s="92"/>
      <c r="C64" s="55" t="s">
        <v>104</v>
      </c>
      <c r="D64" s="32"/>
      <c r="E64" s="30">
        <v>2</v>
      </c>
      <c r="F64" s="30" t="s">
        <v>52</v>
      </c>
      <c r="G64" s="30">
        <v>4</v>
      </c>
      <c r="H64" s="30" t="s">
        <v>105</v>
      </c>
      <c r="I64" s="33">
        <v>2000</v>
      </c>
      <c r="J64" s="34">
        <f t="shared" si="4"/>
        <v>16000</v>
      </c>
      <c r="K64" s="23"/>
    </row>
    <row r="65" spans="2:11" s="3" customFormat="1" ht="18" customHeight="1">
      <c r="B65" s="93"/>
      <c r="C65" s="88" t="s">
        <v>97</v>
      </c>
      <c r="D65" s="88"/>
      <c r="E65" s="88"/>
      <c r="F65" s="88"/>
      <c r="G65" s="88"/>
      <c r="H65" s="88"/>
      <c r="I65" s="89"/>
      <c r="J65" s="36">
        <f>SUM(J58:J64)</f>
        <v>22200</v>
      </c>
      <c r="K65" s="23"/>
    </row>
    <row r="66" spans="2:11" s="3" customFormat="1" ht="18" customHeight="1">
      <c r="B66" s="91" t="s">
        <v>106</v>
      </c>
      <c r="C66" s="86" t="s">
        <v>107</v>
      </c>
      <c r="D66" s="24" t="s">
        <v>108</v>
      </c>
      <c r="E66" s="38">
        <v>1</v>
      </c>
      <c r="F66" s="39" t="s">
        <v>55</v>
      </c>
      <c r="G66" s="38">
        <v>1</v>
      </c>
      <c r="H66" s="39" t="s">
        <v>52</v>
      </c>
      <c r="I66" s="33">
        <v>3000</v>
      </c>
      <c r="J66" s="34">
        <f>I66*G66*E66</f>
        <v>3000</v>
      </c>
      <c r="K66" s="23"/>
    </row>
    <row r="67" spans="2:11" s="3" customFormat="1" ht="18" customHeight="1">
      <c r="B67" s="92"/>
      <c r="C67" s="105"/>
      <c r="D67" s="24" t="s">
        <v>109</v>
      </c>
      <c r="E67" s="38">
        <v>2</v>
      </c>
      <c r="F67" s="39" t="s">
        <v>55</v>
      </c>
      <c r="G67" s="38">
        <v>1</v>
      </c>
      <c r="H67" s="39" t="s">
        <v>52</v>
      </c>
      <c r="I67" s="33">
        <v>2000</v>
      </c>
      <c r="J67" s="34">
        <f>I67*G67*E67</f>
        <v>4000</v>
      </c>
      <c r="K67" s="23"/>
    </row>
    <row r="68" spans="2:11" s="3" customFormat="1" ht="18" customHeight="1">
      <c r="B68" s="92"/>
      <c r="C68" s="87"/>
      <c r="D68" s="24" t="s">
        <v>110</v>
      </c>
      <c r="E68" s="38">
        <v>3</v>
      </c>
      <c r="F68" s="39" t="s">
        <v>55</v>
      </c>
      <c r="G68" s="38">
        <v>1</v>
      </c>
      <c r="H68" s="39" t="s">
        <v>52</v>
      </c>
      <c r="I68" s="33">
        <v>1000</v>
      </c>
      <c r="J68" s="34">
        <f>I68*G68*E68</f>
        <v>3000</v>
      </c>
      <c r="K68" s="23"/>
    </row>
    <row r="69" spans="2:11" s="3" customFormat="1" ht="18" customHeight="1">
      <c r="B69" s="92"/>
      <c r="C69" s="23" t="s">
        <v>111</v>
      </c>
      <c r="D69" s="29"/>
      <c r="E69" s="30">
        <v>300</v>
      </c>
      <c r="F69" s="30" t="s">
        <v>55</v>
      </c>
      <c r="G69" s="30">
        <v>1</v>
      </c>
      <c r="H69" s="30" t="s">
        <v>55</v>
      </c>
      <c r="I69" s="33">
        <v>2</v>
      </c>
      <c r="J69" s="34">
        <f t="shared" ref="J69:J80" si="5">I69*G69*E69</f>
        <v>600</v>
      </c>
      <c r="K69" s="23"/>
    </row>
    <row r="70" spans="2:11" s="3" customFormat="1" ht="18" customHeight="1">
      <c r="B70" s="92"/>
      <c r="C70" s="23" t="s">
        <v>112</v>
      </c>
      <c r="D70" s="29"/>
      <c r="E70" s="30">
        <v>200</v>
      </c>
      <c r="F70" s="30" t="s">
        <v>55</v>
      </c>
      <c r="G70" s="30">
        <v>1</v>
      </c>
      <c r="H70" s="30" t="s">
        <v>55</v>
      </c>
      <c r="I70" s="33">
        <v>5</v>
      </c>
      <c r="J70" s="34">
        <f t="shared" si="5"/>
        <v>1000</v>
      </c>
      <c r="K70" s="23"/>
    </row>
    <row r="71" spans="2:11" s="3" customFormat="1" ht="18" customHeight="1">
      <c r="B71" s="92"/>
      <c r="C71" s="23" t="s">
        <v>113</v>
      </c>
      <c r="D71" s="23" t="s">
        <v>114</v>
      </c>
      <c r="E71" s="30">
        <v>6</v>
      </c>
      <c r="F71" s="30" t="s">
        <v>55</v>
      </c>
      <c r="G71" s="30">
        <v>1</v>
      </c>
      <c r="H71" s="30" t="s">
        <v>55</v>
      </c>
      <c r="I71" s="33">
        <v>60</v>
      </c>
      <c r="J71" s="34">
        <f t="shared" si="5"/>
        <v>360</v>
      </c>
      <c r="K71" s="23"/>
    </row>
    <row r="72" spans="2:11" s="3" customFormat="1" ht="18" customHeight="1">
      <c r="B72" s="92"/>
      <c r="C72" s="23" t="s">
        <v>115</v>
      </c>
      <c r="D72" s="29"/>
      <c r="E72" s="30">
        <v>2</v>
      </c>
      <c r="F72" s="30" t="s">
        <v>55</v>
      </c>
      <c r="G72" s="30">
        <v>1</v>
      </c>
      <c r="H72" s="30" t="s">
        <v>55</v>
      </c>
      <c r="I72" s="33">
        <v>50</v>
      </c>
      <c r="J72" s="34">
        <f t="shared" si="5"/>
        <v>100</v>
      </c>
      <c r="K72" s="23"/>
    </row>
    <row r="73" spans="2:11" s="3" customFormat="1" ht="18" customHeight="1">
      <c r="B73" s="92"/>
      <c r="C73" s="23" t="s">
        <v>116</v>
      </c>
      <c r="D73" s="29"/>
      <c r="E73" s="30">
        <v>600</v>
      </c>
      <c r="F73" s="30" t="s">
        <v>55</v>
      </c>
      <c r="G73" s="30">
        <v>1</v>
      </c>
      <c r="H73" s="30" t="s">
        <v>55</v>
      </c>
      <c r="I73" s="33">
        <v>2</v>
      </c>
      <c r="J73" s="34">
        <f t="shared" si="5"/>
        <v>1200</v>
      </c>
      <c r="K73" s="23"/>
    </row>
    <row r="74" spans="2:11" s="56" customFormat="1" ht="16.5">
      <c r="B74" s="92"/>
      <c r="C74" s="35" t="s">
        <v>117</v>
      </c>
      <c r="D74" s="65"/>
      <c r="E74" s="30">
        <v>200</v>
      </c>
      <c r="F74" s="30" t="s">
        <v>55</v>
      </c>
      <c r="G74" s="30">
        <v>1</v>
      </c>
      <c r="H74" s="30" t="s">
        <v>55</v>
      </c>
      <c r="I74" s="34">
        <v>10</v>
      </c>
      <c r="J74" s="34">
        <f t="shared" si="5"/>
        <v>2000</v>
      </c>
      <c r="K74" s="35"/>
    </row>
    <row r="75" spans="2:11" s="56" customFormat="1" ht="16.5">
      <c r="B75" s="92"/>
      <c r="C75" s="35" t="s">
        <v>118</v>
      </c>
      <c r="D75" s="65"/>
      <c r="E75" s="30">
        <v>200</v>
      </c>
      <c r="F75" s="30" t="s">
        <v>55</v>
      </c>
      <c r="G75" s="30">
        <v>1</v>
      </c>
      <c r="H75" s="30" t="s">
        <v>55</v>
      </c>
      <c r="I75" s="34">
        <v>2</v>
      </c>
      <c r="J75" s="34">
        <f t="shared" si="5"/>
        <v>400</v>
      </c>
      <c r="K75" s="35"/>
    </row>
    <row r="76" spans="2:11" s="3" customFormat="1" ht="18" customHeight="1">
      <c r="B76" s="92"/>
      <c r="C76" s="23" t="s">
        <v>119</v>
      </c>
      <c r="D76" s="29"/>
      <c r="E76" s="30">
        <v>200</v>
      </c>
      <c r="F76" s="30" t="s">
        <v>55</v>
      </c>
      <c r="G76" s="30">
        <v>1</v>
      </c>
      <c r="H76" s="30" t="s">
        <v>55</v>
      </c>
      <c r="I76" s="33">
        <v>8</v>
      </c>
      <c r="J76" s="34">
        <f t="shared" si="5"/>
        <v>1600</v>
      </c>
      <c r="K76" s="23"/>
    </row>
    <row r="77" spans="2:11" s="3" customFormat="1" ht="18" customHeight="1">
      <c r="B77" s="92"/>
      <c r="C77" s="23" t="s">
        <v>120</v>
      </c>
      <c r="D77" s="35"/>
      <c r="E77" s="38">
        <v>200</v>
      </c>
      <c r="F77" s="39" t="s">
        <v>55</v>
      </c>
      <c r="G77" s="38">
        <v>1</v>
      </c>
      <c r="H77" s="39" t="s">
        <v>55</v>
      </c>
      <c r="I77" s="33">
        <v>5</v>
      </c>
      <c r="J77" s="34">
        <f t="shared" si="5"/>
        <v>1000</v>
      </c>
      <c r="K77" s="23"/>
    </row>
    <row r="78" spans="2:11" s="3" customFormat="1" ht="18" customHeight="1">
      <c r="B78" s="92"/>
      <c r="C78" s="22" t="s">
        <v>121</v>
      </c>
      <c r="D78" s="24"/>
      <c r="E78" s="38">
        <v>20</v>
      </c>
      <c r="F78" s="39" t="s">
        <v>55</v>
      </c>
      <c r="G78" s="38">
        <v>1</v>
      </c>
      <c r="H78" s="39" t="s">
        <v>27</v>
      </c>
      <c r="I78" s="33">
        <v>5</v>
      </c>
      <c r="J78" s="34">
        <f t="shared" si="5"/>
        <v>100</v>
      </c>
      <c r="K78" s="23"/>
    </row>
    <row r="79" spans="2:11" s="3" customFormat="1" ht="18" customHeight="1">
      <c r="B79" s="92"/>
      <c r="C79" s="22" t="s">
        <v>122</v>
      </c>
      <c r="D79" s="24"/>
      <c r="E79" s="38">
        <v>20</v>
      </c>
      <c r="F79" s="39" t="s">
        <v>55</v>
      </c>
      <c r="G79" s="38">
        <v>1</v>
      </c>
      <c r="H79" s="39" t="s">
        <v>27</v>
      </c>
      <c r="I79" s="33">
        <v>30</v>
      </c>
      <c r="J79" s="34">
        <f t="shared" si="5"/>
        <v>600</v>
      </c>
      <c r="K79" s="23"/>
    </row>
    <row r="80" spans="2:11" s="3" customFormat="1" ht="18" customHeight="1">
      <c r="B80" s="92"/>
      <c r="C80" s="40" t="s">
        <v>123</v>
      </c>
      <c r="D80" s="41"/>
      <c r="E80" s="38">
        <v>200</v>
      </c>
      <c r="F80" s="39" t="s">
        <v>55</v>
      </c>
      <c r="G80" s="38">
        <v>1</v>
      </c>
      <c r="H80" s="39" t="s">
        <v>27</v>
      </c>
      <c r="I80" s="33">
        <v>1</v>
      </c>
      <c r="J80" s="34">
        <f t="shared" si="5"/>
        <v>200</v>
      </c>
      <c r="K80" s="23"/>
    </row>
    <row r="81" spans="2:11" s="3" customFormat="1" ht="18" customHeight="1">
      <c r="B81" s="92"/>
      <c r="C81" s="23" t="s">
        <v>124</v>
      </c>
      <c r="D81" s="29"/>
      <c r="E81" s="30">
        <v>1</v>
      </c>
      <c r="F81" s="30" t="s">
        <v>76</v>
      </c>
      <c r="G81" s="30">
        <v>1</v>
      </c>
      <c r="H81" s="30" t="s">
        <v>27</v>
      </c>
      <c r="I81" s="33">
        <v>450</v>
      </c>
      <c r="J81" s="34">
        <f>I81*G81*E81</f>
        <v>450</v>
      </c>
      <c r="K81" s="23"/>
    </row>
    <row r="82" spans="2:11" s="3" customFormat="1" ht="16.5">
      <c r="B82" s="93"/>
      <c r="C82" s="94" t="s">
        <v>125</v>
      </c>
      <c r="D82" s="88"/>
      <c r="E82" s="88"/>
      <c r="F82" s="88"/>
      <c r="G82" s="88"/>
      <c r="H82" s="88"/>
      <c r="I82" s="89"/>
      <c r="J82" s="36">
        <f>SUM(J66:J81)</f>
        <v>19610</v>
      </c>
      <c r="K82" s="23"/>
    </row>
    <row r="83" spans="2:11" s="3" customFormat="1" ht="18" customHeight="1">
      <c r="B83" s="91" t="s">
        <v>126</v>
      </c>
      <c r="C83" s="58" t="s">
        <v>127</v>
      </c>
      <c r="D83" s="24" t="s">
        <v>128</v>
      </c>
      <c r="E83" s="38">
        <v>1</v>
      </c>
      <c r="F83" s="39" t="s">
        <v>52</v>
      </c>
      <c r="G83" s="38">
        <v>1</v>
      </c>
      <c r="H83" s="39" t="s">
        <v>52</v>
      </c>
      <c r="I83" s="33">
        <v>50000</v>
      </c>
      <c r="J83" s="34">
        <f>I83*G83*E83</f>
        <v>50000</v>
      </c>
      <c r="K83" s="23"/>
    </row>
    <row r="84" spans="2:11" s="3" customFormat="1" ht="18" customHeight="1">
      <c r="B84" s="92"/>
      <c r="C84" s="22" t="s">
        <v>129</v>
      </c>
      <c r="D84" s="24" t="s">
        <v>130</v>
      </c>
      <c r="E84" s="38">
        <v>1</v>
      </c>
      <c r="F84" s="39" t="s">
        <v>52</v>
      </c>
      <c r="G84" s="38">
        <v>1</v>
      </c>
      <c r="H84" s="39" t="s">
        <v>52</v>
      </c>
      <c r="I84" s="33">
        <v>10000</v>
      </c>
      <c r="J84" s="34">
        <f>I84*G84*E84</f>
        <v>10000</v>
      </c>
      <c r="K84" s="23"/>
    </row>
    <row r="85" spans="2:11" s="3" customFormat="1" ht="16.5">
      <c r="B85" s="93"/>
      <c r="C85" s="88" t="s">
        <v>131</v>
      </c>
      <c r="D85" s="88"/>
      <c r="E85" s="88"/>
      <c r="F85" s="88"/>
      <c r="G85" s="88"/>
      <c r="H85" s="88"/>
      <c r="I85" s="89"/>
      <c r="J85" s="36">
        <f>SUM(J83:J84)</f>
        <v>60000</v>
      </c>
      <c r="K85" s="23"/>
    </row>
    <row r="86" spans="2:11" s="3" customFormat="1" ht="16.5">
      <c r="B86" s="91" t="s">
        <v>132</v>
      </c>
      <c r="C86" s="35" t="s">
        <v>133</v>
      </c>
      <c r="D86" s="35" t="s">
        <v>134</v>
      </c>
      <c r="E86" s="38">
        <v>1</v>
      </c>
      <c r="F86" s="39" t="s">
        <v>30</v>
      </c>
      <c r="G86" s="38">
        <v>2</v>
      </c>
      <c r="H86" s="39" t="s">
        <v>59</v>
      </c>
      <c r="I86" s="33">
        <v>5000</v>
      </c>
      <c r="J86" s="34">
        <f>E86*G86*I86</f>
        <v>10000</v>
      </c>
      <c r="K86" s="23"/>
    </row>
    <row r="87" spans="2:11" s="3" customFormat="1" ht="16.5">
      <c r="B87" s="92"/>
      <c r="C87" s="35" t="s">
        <v>135</v>
      </c>
      <c r="D87" s="35" t="s">
        <v>136</v>
      </c>
      <c r="E87" s="38">
        <v>1</v>
      </c>
      <c r="F87" s="39" t="s">
        <v>30</v>
      </c>
      <c r="G87" s="38">
        <v>2</v>
      </c>
      <c r="H87" s="39" t="s">
        <v>59</v>
      </c>
      <c r="I87" s="33">
        <v>4000</v>
      </c>
      <c r="J87" s="34">
        <f>E87*G87*I87</f>
        <v>8000</v>
      </c>
      <c r="K87" s="23"/>
    </row>
    <row r="88" spans="2:11" s="3" customFormat="1" ht="20.25" customHeight="1">
      <c r="B88" s="92"/>
      <c r="C88" s="43" t="s">
        <v>137</v>
      </c>
      <c r="D88" s="43" t="s">
        <v>138</v>
      </c>
      <c r="E88" s="25">
        <v>1</v>
      </c>
      <c r="F88" s="26" t="s">
        <v>52</v>
      </c>
      <c r="G88" s="25">
        <v>1</v>
      </c>
      <c r="H88" s="26" t="s">
        <v>59</v>
      </c>
      <c r="I88" s="37">
        <v>8000</v>
      </c>
      <c r="J88" s="34">
        <f>E88*G88*I88</f>
        <v>8000</v>
      </c>
      <c r="K88" s="23"/>
    </row>
    <row r="89" spans="2:11" s="3" customFormat="1" ht="18" customHeight="1">
      <c r="B89" s="93"/>
      <c r="C89" s="88" t="s">
        <v>139</v>
      </c>
      <c r="D89" s="88"/>
      <c r="E89" s="88"/>
      <c r="F89" s="88"/>
      <c r="G89" s="88"/>
      <c r="H89" s="88"/>
      <c r="I89" s="89"/>
      <c r="J89" s="36">
        <f>SUM(J86:J88)</f>
        <v>26000</v>
      </c>
      <c r="K89" s="23"/>
    </row>
    <row r="90" spans="2:11" s="3" customFormat="1" ht="16.5">
      <c r="B90" s="85" t="s">
        <v>140</v>
      </c>
      <c r="C90" s="22" t="s">
        <v>141</v>
      </c>
      <c r="D90" s="24"/>
      <c r="E90" s="25">
        <v>200</v>
      </c>
      <c r="F90" s="39" t="s">
        <v>142</v>
      </c>
      <c r="G90" s="38">
        <v>1</v>
      </c>
      <c r="H90" s="39" t="s">
        <v>52</v>
      </c>
      <c r="I90" s="37">
        <v>200</v>
      </c>
      <c r="J90" s="34">
        <f>E90*G90*I90</f>
        <v>40000</v>
      </c>
      <c r="K90" s="43"/>
    </row>
    <row r="91" spans="2:11" s="3" customFormat="1" ht="16.5">
      <c r="B91" s="85"/>
      <c r="C91" s="22" t="s">
        <v>143</v>
      </c>
      <c r="D91" s="24"/>
      <c r="E91" s="25">
        <v>5</v>
      </c>
      <c r="F91" s="39" t="s">
        <v>142</v>
      </c>
      <c r="G91" s="38">
        <v>1</v>
      </c>
      <c r="H91" s="39" t="s">
        <v>52</v>
      </c>
      <c r="I91" s="37">
        <v>5000</v>
      </c>
      <c r="J91" s="34">
        <f t="shared" ref="J91:J94" si="6">E91*G91*I91</f>
        <v>25000</v>
      </c>
      <c r="K91" s="43"/>
    </row>
    <row r="92" spans="2:11" s="3" customFormat="1" ht="16.5">
      <c r="B92" s="85"/>
      <c r="C92" s="22" t="s">
        <v>144</v>
      </c>
      <c r="D92" s="24"/>
      <c r="E92" s="25">
        <v>10</v>
      </c>
      <c r="F92" s="39" t="s">
        <v>142</v>
      </c>
      <c r="G92" s="38">
        <v>1</v>
      </c>
      <c r="H92" s="39" t="s">
        <v>52</v>
      </c>
      <c r="I92" s="37">
        <v>3000</v>
      </c>
      <c r="J92" s="34">
        <f t="shared" si="6"/>
        <v>30000</v>
      </c>
      <c r="K92" s="43"/>
    </row>
    <row r="93" spans="2:11" s="3" customFormat="1" ht="16.5">
      <c r="B93" s="85"/>
      <c r="C93" s="22" t="s">
        <v>145</v>
      </c>
      <c r="D93" s="24"/>
      <c r="E93" s="25">
        <v>20</v>
      </c>
      <c r="F93" s="39" t="s">
        <v>142</v>
      </c>
      <c r="G93" s="38">
        <v>1</v>
      </c>
      <c r="H93" s="39" t="s">
        <v>52</v>
      </c>
      <c r="I93" s="37">
        <v>1000</v>
      </c>
      <c r="J93" s="34">
        <f t="shared" si="6"/>
        <v>20000</v>
      </c>
      <c r="K93" s="43"/>
    </row>
    <row r="94" spans="2:11" s="3" customFormat="1" ht="16.5">
      <c r="B94" s="85"/>
      <c r="C94" s="22" t="s">
        <v>146</v>
      </c>
      <c r="D94" s="24"/>
      <c r="E94" s="25">
        <v>30</v>
      </c>
      <c r="F94" s="39" t="s">
        <v>142</v>
      </c>
      <c r="G94" s="38">
        <v>1</v>
      </c>
      <c r="H94" s="39" t="s">
        <v>52</v>
      </c>
      <c r="I94" s="37">
        <v>500</v>
      </c>
      <c r="J94" s="34">
        <f t="shared" si="6"/>
        <v>15000</v>
      </c>
      <c r="K94" s="43"/>
    </row>
    <row r="95" spans="2:11" s="3" customFormat="1" ht="16.5">
      <c r="B95" s="85"/>
      <c r="C95" s="88" t="s">
        <v>147</v>
      </c>
      <c r="D95" s="88"/>
      <c r="E95" s="88"/>
      <c r="F95" s="88"/>
      <c r="G95" s="88"/>
      <c r="H95" s="88"/>
      <c r="I95" s="89"/>
      <c r="J95" s="36">
        <f>SUM(J90:J94)</f>
        <v>130000</v>
      </c>
      <c r="K95" s="23"/>
    </row>
    <row r="96" spans="2:11" s="3" customFormat="1" ht="18" customHeight="1">
      <c r="B96" s="85" t="s">
        <v>148</v>
      </c>
      <c r="C96" s="22" t="s">
        <v>149</v>
      </c>
      <c r="D96" s="18"/>
      <c r="E96" s="21">
        <v>6</v>
      </c>
      <c r="F96" s="20" t="s">
        <v>30</v>
      </c>
      <c r="G96" s="21">
        <v>1</v>
      </c>
      <c r="H96" s="20" t="s">
        <v>52</v>
      </c>
      <c r="I96" s="33">
        <v>200</v>
      </c>
      <c r="J96" s="34">
        <f>E96*G96*I96</f>
        <v>1200</v>
      </c>
      <c r="K96" s="23"/>
    </row>
    <row r="97" spans="2:11" s="3" customFormat="1" ht="18" customHeight="1">
      <c r="B97" s="85"/>
      <c r="C97" s="22" t="s">
        <v>150</v>
      </c>
      <c r="D97" s="23"/>
      <c r="E97" s="21">
        <v>6</v>
      </c>
      <c r="F97" s="20" t="s">
        <v>30</v>
      </c>
      <c r="G97" s="21">
        <v>2</v>
      </c>
      <c r="H97" s="20" t="s">
        <v>59</v>
      </c>
      <c r="I97" s="33">
        <v>100</v>
      </c>
      <c r="J97" s="34">
        <f>E97*G97*I97</f>
        <v>1200</v>
      </c>
      <c r="K97" s="23"/>
    </row>
    <row r="98" spans="2:11" s="3" customFormat="1" ht="18" customHeight="1">
      <c r="B98" s="85"/>
      <c r="C98" s="22" t="s">
        <v>151</v>
      </c>
      <c r="D98" s="23"/>
      <c r="E98" s="21">
        <v>3</v>
      </c>
      <c r="F98" s="20" t="s">
        <v>22</v>
      </c>
      <c r="G98" s="21">
        <v>1</v>
      </c>
      <c r="H98" s="20" t="s">
        <v>23</v>
      </c>
      <c r="I98" s="33">
        <v>630</v>
      </c>
      <c r="J98" s="34">
        <f>E98*G98*I98</f>
        <v>1890</v>
      </c>
      <c r="K98" s="23" t="s">
        <v>152</v>
      </c>
    </row>
    <row r="99" spans="2:11" s="3" customFormat="1" ht="18" customHeight="1">
      <c r="B99" s="85"/>
      <c r="C99" s="44" t="s">
        <v>153</v>
      </c>
      <c r="D99" s="18"/>
      <c r="E99" s="21">
        <v>2</v>
      </c>
      <c r="F99" s="20" t="s">
        <v>30</v>
      </c>
      <c r="G99" s="21">
        <v>2</v>
      </c>
      <c r="H99" s="20" t="s">
        <v>59</v>
      </c>
      <c r="I99" s="33">
        <v>400</v>
      </c>
      <c r="J99" s="34">
        <f>E99*G99*I99</f>
        <v>1600</v>
      </c>
      <c r="K99" s="23"/>
    </row>
    <row r="100" spans="2:11" s="3" customFormat="1" ht="18" customHeight="1">
      <c r="B100" s="85"/>
      <c r="C100" s="44" t="s">
        <v>154</v>
      </c>
      <c r="D100" s="18" t="s">
        <v>155</v>
      </c>
      <c r="E100" s="21">
        <v>2</v>
      </c>
      <c r="F100" s="20" t="s">
        <v>30</v>
      </c>
      <c r="G100" s="21">
        <v>1</v>
      </c>
      <c r="H100" s="20" t="s">
        <v>59</v>
      </c>
      <c r="I100" s="33">
        <v>800</v>
      </c>
      <c r="J100" s="34">
        <f>E100*G100*I100</f>
        <v>1600</v>
      </c>
      <c r="K100" s="23"/>
    </row>
    <row r="101" spans="2:11" s="3" customFormat="1" ht="16.5">
      <c r="B101" s="85"/>
      <c r="C101" s="88" t="s">
        <v>156</v>
      </c>
      <c r="D101" s="88"/>
      <c r="E101" s="88"/>
      <c r="F101" s="88"/>
      <c r="G101" s="88"/>
      <c r="H101" s="88"/>
      <c r="I101" s="89"/>
      <c r="J101" s="36">
        <f>SUM(J96:J100)</f>
        <v>7490</v>
      </c>
      <c r="K101" s="23"/>
    </row>
    <row r="102" spans="2:11" ht="16.5">
      <c r="B102" s="85" t="s">
        <v>157</v>
      </c>
      <c r="C102" s="22" t="s">
        <v>158</v>
      </c>
      <c r="D102" s="22" t="s">
        <v>176</v>
      </c>
      <c r="E102" s="45">
        <v>100</v>
      </c>
      <c r="F102" s="20" t="s">
        <v>30</v>
      </c>
      <c r="G102" s="22">
        <v>1</v>
      </c>
      <c r="H102" s="22" t="s">
        <v>52</v>
      </c>
      <c r="I102" s="22">
        <v>250</v>
      </c>
      <c r="J102" s="34">
        <f>E102*G102*I102</f>
        <v>25000</v>
      </c>
      <c r="K102" s="22"/>
    </row>
    <row r="103" spans="2:11" ht="16.5">
      <c r="B103" s="85"/>
      <c r="C103" s="58" t="s">
        <v>159</v>
      </c>
      <c r="D103" s="22"/>
      <c r="E103" s="22">
        <v>1</v>
      </c>
      <c r="F103" s="22" t="s">
        <v>52</v>
      </c>
      <c r="G103" s="22">
        <v>1</v>
      </c>
      <c r="H103" s="22" t="s">
        <v>52</v>
      </c>
      <c r="I103" s="22">
        <v>20000</v>
      </c>
      <c r="J103" s="34">
        <f>E103*G103*I103</f>
        <v>20000</v>
      </c>
      <c r="K103" s="22"/>
    </row>
    <row r="104" spans="2:11" ht="16.5">
      <c r="B104" s="85"/>
      <c r="C104" s="88" t="s">
        <v>160</v>
      </c>
      <c r="D104" s="88"/>
      <c r="E104" s="88"/>
      <c r="F104" s="88"/>
      <c r="G104" s="88"/>
      <c r="H104" s="88"/>
      <c r="I104" s="89"/>
      <c r="J104" s="36">
        <f>SUM(J102:J103)</f>
        <v>45000</v>
      </c>
      <c r="K104" s="23"/>
    </row>
    <row r="105" spans="2:11" ht="27" customHeight="1">
      <c r="B105" s="17" t="s">
        <v>161</v>
      </c>
      <c r="C105" s="46">
        <v>7.0000000000000007E-2</v>
      </c>
      <c r="D105" s="47"/>
      <c r="E105" s="48"/>
      <c r="F105" s="48"/>
      <c r="G105" s="48"/>
      <c r="H105" s="48"/>
      <c r="I105" s="48"/>
      <c r="J105" s="51">
        <f>(J10+J11+J12)*C105</f>
        <v>16254.000000000002</v>
      </c>
      <c r="K105" s="33"/>
    </row>
    <row r="106" spans="2:11" ht="27" customHeight="1">
      <c r="B106" s="17" t="s">
        <v>162</v>
      </c>
      <c r="C106" s="59">
        <v>0.1</v>
      </c>
      <c r="D106" s="60"/>
      <c r="E106" s="61"/>
      <c r="F106" s="61"/>
      <c r="G106" s="61"/>
      <c r="H106" s="61"/>
      <c r="I106" s="61"/>
      <c r="J106" s="62">
        <f>(J13+J17+J22+J34+J47+J57+J65+J82+J85+J89+J95+J101+J104)*C106</f>
        <v>41130</v>
      </c>
      <c r="K106" s="33" t="s">
        <v>180</v>
      </c>
    </row>
    <row r="107" spans="2:11" ht="27" customHeight="1">
      <c r="B107" s="17" t="s">
        <v>163</v>
      </c>
      <c r="C107" s="49">
        <v>0.06</v>
      </c>
      <c r="D107" s="47"/>
      <c r="E107" s="48"/>
      <c r="F107" s="48"/>
      <c r="G107" s="48"/>
      <c r="H107" s="48"/>
      <c r="I107" s="48"/>
      <c r="J107" s="51">
        <f>(J10+J14+J17+J22+J34+J47+J57+J65+J82+J89+J85+J95+J101+J104+J105+J106)*0.06</f>
        <v>42053.04</v>
      </c>
      <c r="K107" s="51"/>
    </row>
    <row r="108" spans="2:11" ht="27" customHeight="1">
      <c r="B108" s="100" t="s">
        <v>164</v>
      </c>
      <c r="C108" s="101"/>
      <c r="D108" s="101"/>
      <c r="E108" s="101"/>
      <c r="F108" s="101"/>
      <c r="G108" s="101"/>
      <c r="H108" s="101"/>
      <c r="I108" s="102"/>
      <c r="J108" s="51">
        <f>J105+J106+J107+J104+J101+J95+J89+J85+J82+J65+J57+J47+J34+J22+J17+J14+J10</f>
        <v>742937.04</v>
      </c>
      <c r="K108" s="52"/>
    </row>
    <row r="109" spans="2:11" ht="16.5">
      <c r="B109" s="103" t="s">
        <v>19</v>
      </c>
      <c r="C109" s="103"/>
      <c r="D109" s="103"/>
      <c r="E109" s="103"/>
      <c r="F109" s="103"/>
      <c r="G109" s="103"/>
      <c r="H109" s="103"/>
      <c r="I109" s="103"/>
      <c r="J109" s="103"/>
      <c r="K109" s="103"/>
    </row>
    <row r="110" spans="2:11" ht="16.5">
      <c r="B110" s="104" t="s">
        <v>165</v>
      </c>
      <c r="C110" s="104"/>
      <c r="D110" s="104"/>
      <c r="E110" s="104"/>
      <c r="F110" s="104"/>
      <c r="G110" s="104"/>
      <c r="H110" s="104"/>
      <c r="I110" s="104"/>
      <c r="J110" s="104"/>
      <c r="K110" s="104"/>
    </row>
    <row r="111" spans="2:11" ht="16.5">
      <c r="B111" s="95" t="s">
        <v>166</v>
      </c>
      <c r="C111" s="95"/>
      <c r="D111" s="95"/>
      <c r="E111" s="95"/>
      <c r="F111" s="95"/>
      <c r="G111" s="95"/>
      <c r="H111" s="95"/>
      <c r="I111" s="95"/>
      <c r="J111" s="95"/>
      <c r="K111" s="95"/>
    </row>
    <row r="112" spans="2:11" ht="16.5">
      <c r="B112" s="95" t="s">
        <v>167</v>
      </c>
      <c r="C112" s="95"/>
      <c r="D112" s="95"/>
      <c r="E112" s="95"/>
      <c r="F112" s="95"/>
      <c r="G112" s="95"/>
      <c r="H112" s="95"/>
      <c r="I112" s="95"/>
      <c r="J112" s="95"/>
      <c r="K112" s="95"/>
    </row>
    <row r="113" spans="2:11" ht="16.5">
      <c r="B113" s="95" t="s">
        <v>168</v>
      </c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2:11" ht="16.5">
      <c r="B114" s="95" t="s">
        <v>169</v>
      </c>
      <c r="C114" s="95"/>
      <c r="D114" s="95"/>
      <c r="E114" s="95"/>
      <c r="F114" s="95"/>
      <c r="G114" s="95"/>
      <c r="H114" s="95"/>
      <c r="I114" s="95"/>
      <c r="J114" s="95"/>
      <c r="K114" s="95"/>
    </row>
    <row r="115" spans="2:11" ht="16.5">
      <c r="B115" s="95" t="s">
        <v>170</v>
      </c>
      <c r="C115" s="95"/>
      <c r="D115" s="95"/>
      <c r="E115" s="95"/>
      <c r="F115" s="95"/>
      <c r="G115" s="95"/>
      <c r="H115" s="95"/>
      <c r="I115" s="95"/>
      <c r="J115" s="95"/>
      <c r="K115" s="95"/>
    </row>
    <row r="116" spans="2:11" ht="16.5">
      <c r="B116" s="95" t="s">
        <v>171</v>
      </c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2:11" ht="16.5">
      <c r="D117" s="4"/>
      <c r="E117" s="4"/>
      <c r="F117" s="4"/>
      <c r="G117" s="50"/>
      <c r="H117" s="4"/>
    </row>
    <row r="118" spans="2:11" ht="16.5">
      <c r="D118" s="4"/>
      <c r="E118" s="4"/>
      <c r="F118" s="4"/>
      <c r="G118" s="50"/>
      <c r="H118" s="4"/>
    </row>
    <row r="119" spans="2:11" ht="16.5">
      <c r="D119" s="4"/>
      <c r="E119" s="4"/>
      <c r="F119" s="4"/>
      <c r="G119" s="50"/>
      <c r="H119" s="4"/>
      <c r="J119" s="4">
        <v>741991</v>
      </c>
      <c r="K119" s="72">
        <f>J108-J119</f>
        <v>946.04000000003725</v>
      </c>
    </row>
    <row r="120" spans="2:11" ht="16.5">
      <c r="D120" s="4"/>
      <c r="E120" s="4"/>
      <c r="F120" s="4"/>
      <c r="G120" s="50"/>
      <c r="H120" s="4"/>
    </row>
    <row r="121" spans="2:11" ht="16.5">
      <c r="D121" s="4"/>
      <c r="E121" s="4"/>
      <c r="F121" s="4"/>
      <c r="G121" s="50"/>
      <c r="H121" s="4"/>
    </row>
    <row r="122" spans="2:11" ht="16.5">
      <c r="D122" s="4"/>
      <c r="E122" s="4"/>
      <c r="F122" s="4"/>
      <c r="G122" s="50"/>
      <c r="H122" s="4"/>
    </row>
    <row r="123" spans="2:11" ht="16.5">
      <c r="D123" s="4"/>
      <c r="E123" s="4"/>
      <c r="F123" s="4"/>
      <c r="G123" s="50"/>
      <c r="H123" s="4"/>
    </row>
    <row r="124" spans="2:11" ht="16.5">
      <c r="D124" s="4"/>
      <c r="E124" s="4"/>
      <c r="F124" s="4"/>
      <c r="G124" s="50"/>
      <c r="H124" s="4"/>
    </row>
    <row r="125" spans="2:11" ht="16.5">
      <c r="D125" s="4"/>
      <c r="E125" s="4"/>
      <c r="F125" s="4"/>
      <c r="G125" s="50"/>
      <c r="H125" s="4"/>
    </row>
    <row r="126" spans="2:11" ht="16.5">
      <c r="D126" s="4"/>
      <c r="E126" s="4"/>
      <c r="F126" s="4"/>
      <c r="G126" s="50"/>
      <c r="H126" s="4"/>
    </row>
    <row r="127" spans="2:11" ht="16.5">
      <c r="D127" s="4"/>
      <c r="E127" s="4"/>
      <c r="F127" s="4"/>
      <c r="G127" s="50"/>
      <c r="H127" s="4"/>
    </row>
    <row r="128" spans="2:11" ht="16.5">
      <c r="D128" s="4"/>
      <c r="E128" s="4"/>
      <c r="F128" s="4"/>
      <c r="G128" s="50"/>
      <c r="H128" s="4"/>
    </row>
    <row r="129" spans="4:8" ht="16.5">
      <c r="D129" s="4"/>
      <c r="E129" s="4"/>
      <c r="F129" s="4"/>
      <c r="G129" s="50"/>
      <c r="H129" s="4"/>
    </row>
    <row r="130" spans="4:8" ht="16.5">
      <c r="D130" s="4"/>
      <c r="E130" s="4"/>
      <c r="F130" s="4"/>
      <c r="G130" s="50"/>
      <c r="H130" s="4"/>
    </row>
    <row r="131" spans="4:8" ht="16.5">
      <c r="D131" s="4"/>
      <c r="E131" s="4"/>
      <c r="F131" s="4"/>
      <c r="G131" s="50"/>
      <c r="H131" s="4"/>
    </row>
    <row r="132" spans="4:8" ht="16.5">
      <c r="D132" s="4"/>
      <c r="E132" s="4"/>
      <c r="F132" s="4"/>
      <c r="G132" s="50"/>
      <c r="H132" s="4"/>
    </row>
    <row r="133" spans="4:8" ht="16.5">
      <c r="D133" s="4"/>
      <c r="E133" s="4"/>
      <c r="F133" s="4"/>
      <c r="G133" s="50"/>
      <c r="H133" s="4"/>
    </row>
    <row r="134" spans="4:8" ht="16.5">
      <c r="D134" s="4"/>
      <c r="E134" s="4"/>
      <c r="F134" s="4"/>
      <c r="G134" s="50"/>
      <c r="H134" s="4"/>
    </row>
    <row r="135" spans="4:8" ht="16.5">
      <c r="D135" s="4"/>
      <c r="E135" s="4"/>
      <c r="F135" s="4"/>
      <c r="G135" s="50"/>
      <c r="H135" s="4"/>
    </row>
    <row r="136" spans="4:8" ht="16.5">
      <c r="D136" s="4"/>
      <c r="E136" s="4"/>
      <c r="F136" s="4"/>
      <c r="G136" s="50"/>
      <c r="H136" s="4"/>
    </row>
    <row r="137" spans="4:8" ht="16.5">
      <c r="D137" s="4"/>
      <c r="E137" s="4"/>
      <c r="F137" s="4"/>
      <c r="G137" s="50"/>
      <c r="H137" s="4"/>
    </row>
    <row r="138" spans="4:8" ht="16.5">
      <c r="D138" s="4"/>
      <c r="E138" s="4"/>
      <c r="F138" s="4"/>
      <c r="G138" s="50"/>
      <c r="H138" s="4"/>
    </row>
    <row r="139" spans="4:8" ht="16.5">
      <c r="D139" s="4"/>
      <c r="E139" s="4"/>
      <c r="F139" s="4"/>
      <c r="G139" s="50"/>
      <c r="H139" s="4"/>
    </row>
    <row r="140" spans="4:8" ht="16.5">
      <c r="D140" s="4"/>
      <c r="E140" s="4"/>
      <c r="F140" s="4"/>
      <c r="G140" s="50"/>
      <c r="H140" s="4"/>
    </row>
    <row r="141" spans="4:8" ht="16.5">
      <c r="D141" s="4"/>
      <c r="E141" s="4"/>
      <c r="F141" s="4"/>
      <c r="G141" s="50"/>
      <c r="H141" s="4"/>
    </row>
    <row r="142" spans="4:8" ht="16.5">
      <c r="D142" s="4"/>
      <c r="E142" s="4"/>
      <c r="F142" s="4"/>
      <c r="G142" s="50"/>
      <c r="H142" s="4"/>
    </row>
    <row r="143" spans="4:8" ht="16.5">
      <c r="D143" s="4"/>
      <c r="E143" s="4"/>
      <c r="F143" s="4"/>
      <c r="G143" s="50"/>
      <c r="H143" s="4"/>
    </row>
    <row r="144" spans="4:8" ht="16.5">
      <c r="D144" s="4"/>
      <c r="E144" s="4"/>
      <c r="F144" s="4"/>
      <c r="G144" s="50"/>
      <c r="H144" s="4"/>
    </row>
    <row r="145" spans="4:8" ht="16.5">
      <c r="D145" s="4"/>
      <c r="E145" s="4"/>
      <c r="F145" s="4"/>
      <c r="G145" s="50"/>
      <c r="H145" s="4"/>
    </row>
    <row r="146" spans="4:8" ht="16.5">
      <c r="D146" s="4"/>
      <c r="E146" s="4"/>
      <c r="F146" s="4"/>
      <c r="G146" s="50"/>
      <c r="H146" s="4"/>
    </row>
    <row r="147" spans="4:8" ht="16.5">
      <c r="D147" s="4"/>
      <c r="E147" s="4"/>
      <c r="F147" s="4"/>
      <c r="G147" s="50"/>
      <c r="H147" s="4"/>
    </row>
    <row r="148" spans="4:8" ht="16.5">
      <c r="D148" s="4"/>
      <c r="E148" s="4"/>
      <c r="F148" s="4"/>
      <c r="G148" s="50"/>
      <c r="H148" s="4"/>
    </row>
    <row r="149" spans="4:8" ht="16.5">
      <c r="D149" s="4"/>
      <c r="E149" s="4"/>
      <c r="F149" s="4"/>
      <c r="G149" s="50"/>
      <c r="H149" s="4"/>
    </row>
    <row r="150" spans="4:8" ht="16.5">
      <c r="D150" s="4"/>
      <c r="E150" s="4"/>
      <c r="F150" s="4"/>
      <c r="G150" s="50"/>
      <c r="H150" s="4"/>
    </row>
    <row r="151" spans="4:8" ht="16.5">
      <c r="D151" s="4"/>
      <c r="E151" s="4"/>
      <c r="F151" s="4"/>
      <c r="G151" s="50"/>
      <c r="H151" s="4"/>
    </row>
    <row r="152" spans="4:8" ht="16.5">
      <c r="D152" s="4"/>
      <c r="E152" s="4"/>
      <c r="F152" s="4"/>
      <c r="G152" s="50"/>
      <c r="H152" s="4"/>
    </row>
    <row r="153" spans="4:8" ht="16.5">
      <c r="D153" s="4"/>
      <c r="E153" s="4"/>
      <c r="F153" s="4"/>
      <c r="G153" s="50"/>
      <c r="H153" s="4"/>
    </row>
    <row r="154" spans="4:8" ht="16.5">
      <c r="D154" s="4"/>
      <c r="E154" s="4"/>
      <c r="F154" s="4"/>
      <c r="G154" s="50"/>
      <c r="H154" s="4"/>
    </row>
    <row r="155" spans="4:8" ht="16.5">
      <c r="D155" s="4"/>
      <c r="E155" s="4"/>
      <c r="F155" s="4"/>
      <c r="G155" s="50"/>
      <c r="H155" s="4"/>
    </row>
    <row r="156" spans="4:8" ht="16.5">
      <c r="D156" s="4"/>
      <c r="E156" s="4"/>
      <c r="F156" s="4"/>
      <c r="G156" s="50"/>
      <c r="H156" s="4"/>
    </row>
    <row r="157" spans="4:8" ht="16.5">
      <c r="D157" s="4"/>
      <c r="E157" s="4"/>
      <c r="F157" s="4"/>
      <c r="G157" s="50"/>
      <c r="H157" s="4"/>
    </row>
    <row r="158" spans="4:8" ht="16.5">
      <c r="D158" s="4"/>
      <c r="E158" s="4"/>
      <c r="F158" s="4"/>
      <c r="G158" s="50"/>
      <c r="H158" s="4"/>
    </row>
    <row r="159" spans="4:8" ht="16.5">
      <c r="D159" s="4"/>
      <c r="E159" s="4"/>
      <c r="F159" s="4"/>
      <c r="G159" s="50"/>
      <c r="H159" s="4"/>
    </row>
    <row r="160" spans="4:8" ht="16.5">
      <c r="D160" s="4"/>
      <c r="E160" s="4"/>
      <c r="F160" s="4"/>
      <c r="G160" s="50"/>
      <c r="H160" s="4"/>
    </row>
    <row r="161" spans="4:8" ht="16.5">
      <c r="D161" s="4"/>
      <c r="E161" s="4"/>
      <c r="F161" s="4"/>
      <c r="G161" s="50"/>
      <c r="H161" s="4"/>
    </row>
    <row r="162" spans="4:8" ht="16.5">
      <c r="D162" s="4"/>
      <c r="E162" s="4"/>
      <c r="F162" s="4"/>
      <c r="G162" s="50"/>
      <c r="H162" s="4"/>
    </row>
    <row r="163" spans="4:8" ht="16.5">
      <c r="D163" s="4"/>
      <c r="E163" s="4"/>
      <c r="F163" s="4"/>
      <c r="G163" s="50"/>
      <c r="H163" s="4"/>
    </row>
    <row r="164" spans="4:8" ht="16.5">
      <c r="D164" s="4"/>
      <c r="E164" s="4"/>
      <c r="F164" s="4"/>
      <c r="G164" s="50"/>
      <c r="H164" s="4"/>
    </row>
    <row r="165" spans="4:8" ht="16.5">
      <c r="D165" s="4"/>
      <c r="E165" s="4"/>
      <c r="F165" s="4"/>
      <c r="G165" s="50"/>
      <c r="H165" s="4"/>
    </row>
    <row r="166" spans="4:8" ht="16.5">
      <c r="D166" s="4"/>
      <c r="E166" s="4"/>
      <c r="F166" s="4"/>
      <c r="G166" s="50"/>
      <c r="H166" s="4"/>
    </row>
    <row r="167" spans="4:8" ht="16.5">
      <c r="D167" s="4"/>
      <c r="E167" s="4"/>
      <c r="F167" s="4"/>
      <c r="G167" s="50"/>
      <c r="H167" s="4"/>
    </row>
    <row r="168" spans="4:8" ht="16.5">
      <c r="D168" s="4"/>
      <c r="E168" s="4"/>
      <c r="F168" s="4"/>
      <c r="G168" s="50"/>
      <c r="H168" s="4"/>
    </row>
    <row r="169" spans="4:8" ht="16.5">
      <c r="D169" s="4"/>
      <c r="E169" s="4"/>
      <c r="F169" s="4"/>
      <c r="G169" s="50"/>
      <c r="H169" s="4"/>
    </row>
    <row r="170" spans="4:8" ht="16.5">
      <c r="D170" s="4"/>
      <c r="E170" s="4"/>
      <c r="F170" s="4"/>
      <c r="G170" s="50"/>
      <c r="H170" s="4"/>
    </row>
    <row r="171" spans="4:8" ht="16.5">
      <c r="D171" s="4"/>
      <c r="E171" s="4"/>
      <c r="F171" s="4"/>
      <c r="G171" s="50"/>
      <c r="H171" s="4"/>
    </row>
    <row r="172" spans="4:8" ht="16.5">
      <c r="D172" s="4"/>
      <c r="E172" s="4"/>
      <c r="F172" s="4"/>
      <c r="G172" s="50"/>
      <c r="H172" s="4"/>
    </row>
    <row r="173" spans="4:8" ht="16.5">
      <c r="D173" s="4"/>
      <c r="E173" s="4"/>
      <c r="F173" s="4"/>
      <c r="G173" s="50"/>
      <c r="H173" s="4"/>
    </row>
    <row r="174" spans="4:8" ht="16.5">
      <c r="D174" s="4"/>
      <c r="E174" s="4"/>
      <c r="F174" s="4"/>
      <c r="G174" s="50"/>
      <c r="H174" s="4"/>
    </row>
    <row r="175" spans="4:8" ht="16.5">
      <c r="D175" s="4"/>
      <c r="E175" s="4"/>
      <c r="F175" s="4"/>
      <c r="G175" s="50"/>
      <c r="H175" s="4"/>
    </row>
    <row r="176" spans="4:8" ht="16.5">
      <c r="D176" s="4"/>
      <c r="E176" s="4"/>
      <c r="F176" s="4"/>
      <c r="G176" s="50"/>
      <c r="H176" s="4"/>
    </row>
    <row r="177" spans="4:8" ht="16.5">
      <c r="D177" s="4"/>
      <c r="E177" s="4"/>
      <c r="F177" s="4"/>
      <c r="G177" s="50"/>
      <c r="H177" s="4"/>
    </row>
    <row r="178" spans="4:8" ht="16.5">
      <c r="D178" s="4"/>
      <c r="E178" s="4"/>
      <c r="F178" s="4"/>
      <c r="G178" s="50"/>
      <c r="H178" s="4"/>
    </row>
    <row r="179" spans="4:8" ht="16.5">
      <c r="D179" s="4"/>
      <c r="E179" s="4"/>
      <c r="F179" s="4"/>
      <c r="G179" s="50"/>
      <c r="H179" s="4"/>
    </row>
    <row r="180" spans="4:8" ht="16.5">
      <c r="D180" s="4"/>
      <c r="E180" s="4"/>
      <c r="F180" s="4"/>
      <c r="G180" s="50"/>
      <c r="H180" s="4"/>
    </row>
    <row r="181" spans="4:8" ht="16.5">
      <c r="D181" s="4"/>
      <c r="E181" s="4"/>
      <c r="F181" s="4"/>
      <c r="G181" s="50"/>
      <c r="H181" s="4"/>
    </row>
    <row r="182" spans="4:8" ht="16.5">
      <c r="D182" s="4"/>
      <c r="E182" s="4"/>
      <c r="F182" s="4"/>
      <c r="G182" s="50"/>
      <c r="H182" s="4"/>
    </row>
    <row r="183" spans="4:8" ht="16.5">
      <c r="D183" s="4"/>
      <c r="E183" s="4"/>
      <c r="F183" s="4"/>
      <c r="G183" s="50"/>
      <c r="H183" s="4"/>
    </row>
    <row r="184" spans="4:8" ht="16.5">
      <c r="D184" s="4"/>
      <c r="E184" s="4"/>
      <c r="F184" s="4"/>
      <c r="G184" s="50"/>
      <c r="H184" s="4"/>
    </row>
    <row r="185" spans="4:8" ht="16.5">
      <c r="D185" s="4"/>
      <c r="E185" s="4"/>
      <c r="F185" s="4"/>
      <c r="G185" s="50"/>
      <c r="H185" s="4"/>
    </row>
    <row r="186" spans="4:8" ht="16.5">
      <c r="D186" s="4"/>
      <c r="E186" s="4"/>
      <c r="F186" s="4"/>
      <c r="G186" s="50"/>
      <c r="H186" s="4"/>
    </row>
    <row r="187" spans="4:8" ht="16.5">
      <c r="D187" s="4"/>
      <c r="E187" s="4"/>
      <c r="F187" s="4"/>
      <c r="G187" s="50"/>
      <c r="H187" s="4"/>
    </row>
    <row r="188" spans="4:8" ht="16.5">
      <c r="D188" s="4"/>
      <c r="E188" s="4"/>
      <c r="F188" s="4"/>
      <c r="G188" s="50"/>
      <c r="H188" s="4"/>
    </row>
    <row r="189" spans="4:8" ht="18" customHeight="1">
      <c r="D189" s="4"/>
      <c r="E189" s="4"/>
      <c r="F189" s="4"/>
      <c r="G189" s="50"/>
      <c r="H189" s="4"/>
    </row>
    <row r="190" spans="4:8" ht="18" customHeight="1">
      <c r="D190" s="4"/>
      <c r="E190" s="4"/>
      <c r="F190" s="4"/>
      <c r="G190" s="50"/>
      <c r="H190" s="4"/>
    </row>
    <row r="191" spans="4:8" ht="16.5">
      <c r="D191" s="4"/>
      <c r="E191" s="4"/>
      <c r="F191" s="4"/>
      <c r="G191" s="50"/>
      <c r="H191" s="4"/>
    </row>
    <row r="192" spans="4:8" ht="16.5">
      <c r="D192" s="4"/>
      <c r="E192" s="4"/>
      <c r="F192" s="4"/>
      <c r="G192" s="50"/>
      <c r="H192" s="4"/>
    </row>
    <row r="193" spans="4:8" ht="16.5">
      <c r="D193" s="4"/>
      <c r="E193" s="4"/>
      <c r="F193" s="4"/>
      <c r="G193" s="50"/>
      <c r="H193" s="4"/>
    </row>
    <row r="194" spans="4:8" ht="16.5">
      <c r="D194" s="4"/>
      <c r="E194" s="4"/>
      <c r="F194" s="4"/>
      <c r="G194" s="50"/>
      <c r="H194" s="4"/>
    </row>
    <row r="195" spans="4:8" ht="16.5">
      <c r="D195" s="4"/>
      <c r="E195" s="4"/>
      <c r="F195" s="4"/>
      <c r="G195" s="50"/>
      <c r="H195" s="4"/>
    </row>
    <row r="196" spans="4:8" ht="16.5">
      <c r="D196" s="4"/>
      <c r="E196" s="4"/>
      <c r="F196" s="4"/>
      <c r="G196" s="50"/>
      <c r="H196" s="4"/>
    </row>
    <row r="197" spans="4:8" ht="16.5">
      <c r="D197" s="4"/>
      <c r="E197" s="4"/>
      <c r="F197" s="4"/>
      <c r="G197" s="50"/>
      <c r="H197" s="4"/>
    </row>
    <row r="198" spans="4:8" ht="18" customHeight="1">
      <c r="D198" s="4"/>
      <c r="E198" s="4"/>
      <c r="F198" s="4"/>
      <c r="G198" s="50"/>
      <c r="H198" s="4"/>
    </row>
    <row r="199" spans="4:8" ht="18" customHeight="1"/>
    <row r="200" spans="4:8" ht="18" customHeight="1"/>
    <row r="201" spans="4:8" ht="18" customHeight="1"/>
    <row r="202" spans="4:8" ht="18" customHeight="1"/>
    <row r="203" spans="4:8" ht="18" customHeight="1">
      <c r="D203" s="4"/>
      <c r="E203" s="4"/>
      <c r="F203" s="4"/>
      <c r="G203" s="4"/>
      <c r="H203" s="4"/>
    </row>
    <row r="204" spans="4:8" ht="18" customHeight="1">
      <c r="D204" s="4"/>
      <c r="E204" s="4"/>
      <c r="F204" s="4"/>
      <c r="G204" s="4"/>
      <c r="H204" s="4"/>
    </row>
    <row r="205" spans="4:8" ht="18" customHeight="1">
      <c r="D205" s="4"/>
      <c r="E205" s="4"/>
      <c r="F205" s="4"/>
      <c r="G205" s="4"/>
      <c r="H205" s="4"/>
    </row>
    <row r="206" spans="4:8" ht="18" customHeight="1">
      <c r="D206" s="4"/>
      <c r="E206" s="4"/>
      <c r="F206" s="4"/>
      <c r="G206" s="4"/>
      <c r="H206" s="4"/>
    </row>
    <row r="207" spans="4:8" ht="18" customHeight="1">
      <c r="D207" s="4"/>
      <c r="E207" s="4"/>
      <c r="F207" s="4"/>
      <c r="G207" s="4"/>
      <c r="H207" s="4"/>
    </row>
    <row r="208" spans="4:8" ht="18" customHeight="1">
      <c r="D208" s="4"/>
      <c r="E208" s="4"/>
      <c r="F208" s="4"/>
      <c r="G208" s="4"/>
      <c r="H208" s="4"/>
    </row>
    <row r="209" spans="4:8" ht="18" customHeight="1">
      <c r="D209" s="4"/>
      <c r="E209" s="4"/>
      <c r="F209" s="4"/>
      <c r="G209" s="4"/>
      <c r="H209" s="4"/>
    </row>
    <row r="210" spans="4:8" ht="18" customHeight="1">
      <c r="D210" s="4"/>
      <c r="E210" s="4"/>
      <c r="F210" s="4"/>
      <c r="G210" s="4"/>
      <c r="H210" s="4"/>
    </row>
    <row r="211" spans="4:8" ht="18" customHeight="1">
      <c r="D211" s="4"/>
      <c r="E211" s="4"/>
      <c r="F211" s="4"/>
      <c r="G211" s="4"/>
      <c r="H211" s="4"/>
    </row>
    <row r="212" spans="4:8" ht="18" customHeight="1">
      <c r="D212" s="4"/>
      <c r="E212" s="4"/>
      <c r="F212" s="4"/>
      <c r="G212" s="4"/>
      <c r="H212" s="4"/>
    </row>
    <row r="213" spans="4:8" ht="18" customHeight="1">
      <c r="D213" s="4"/>
      <c r="E213" s="4"/>
      <c r="F213" s="4"/>
      <c r="G213" s="4"/>
      <c r="H213" s="4"/>
    </row>
    <row r="214" spans="4:8" ht="18" customHeight="1">
      <c r="D214" s="4"/>
      <c r="E214" s="4"/>
      <c r="F214" s="4"/>
      <c r="G214" s="4"/>
      <c r="H214" s="4"/>
    </row>
    <row r="215" spans="4:8" ht="18" customHeight="1">
      <c r="D215" s="4"/>
      <c r="E215" s="4"/>
      <c r="F215" s="4"/>
      <c r="G215" s="4"/>
      <c r="H215" s="4"/>
    </row>
    <row r="216" spans="4:8" ht="18" customHeight="1">
      <c r="D216" s="4"/>
      <c r="E216" s="4"/>
      <c r="F216" s="4"/>
      <c r="G216" s="4"/>
      <c r="H216" s="4"/>
    </row>
    <row r="217" spans="4:8" ht="18" customHeight="1">
      <c r="D217" s="4"/>
      <c r="E217" s="4"/>
      <c r="F217" s="4"/>
      <c r="G217" s="4"/>
      <c r="H217" s="4"/>
    </row>
    <row r="218" spans="4:8" ht="18" customHeight="1">
      <c r="D218" s="4"/>
      <c r="E218" s="4"/>
      <c r="F218" s="4"/>
      <c r="G218" s="4"/>
      <c r="H218" s="4"/>
    </row>
    <row r="219" spans="4:8" ht="18" customHeight="1">
      <c r="D219" s="4"/>
      <c r="E219" s="4"/>
      <c r="F219" s="4"/>
      <c r="G219" s="4"/>
      <c r="H219" s="4"/>
    </row>
    <row r="220" spans="4:8" ht="18" customHeight="1">
      <c r="D220" s="4"/>
      <c r="E220" s="4"/>
      <c r="F220" s="4"/>
      <c r="G220" s="4"/>
      <c r="H220" s="4"/>
    </row>
    <row r="221" spans="4:8" ht="18" customHeight="1">
      <c r="D221" s="4"/>
      <c r="E221" s="4"/>
      <c r="F221" s="4"/>
      <c r="G221" s="4"/>
      <c r="H221" s="4"/>
    </row>
    <row r="222" spans="4:8" ht="18" customHeight="1">
      <c r="D222" s="4"/>
      <c r="E222" s="4"/>
      <c r="F222" s="4"/>
      <c r="G222" s="4"/>
      <c r="H222" s="4"/>
    </row>
    <row r="223" spans="4:8" ht="18" customHeight="1">
      <c r="D223" s="4"/>
      <c r="E223" s="4"/>
      <c r="F223" s="4"/>
      <c r="G223" s="4"/>
      <c r="H223" s="4"/>
    </row>
    <row r="224" spans="4:8" ht="18" customHeight="1">
      <c r="D224" s="4"/>
      <c r="E224" s="4"/>
      <c r="F224" s="4"/>
      <c r="G224" s="4"/>
      <c r="H224" s="4"/>
    </row>
    <row r="225" spans="4:8" ht="18" customHeight="1">
      <c r="D225" s="4"/>
      <c r="E225" s="4"/>
      <c r="F225" s="4"/>
      <c r="G225" s="4"/>
      <c r="H225" s="4"/>
    </row>
    <row r="226" spans="4:8" ht="18" customHeight="1">
      <c r="D226" s="4"/>
      <c r="E226" s="4"/>
      <c r="F226" s="4"/>
      <c r="G226" s="4"/>
      <c r="H226" s="4"/>
    </row>
    <row r="227" spans="4:8" ht="18" customHeight="1">
      <c r="D227" s="4"/>
      <c r="E227" s="4"/>
      <c r="F227" s="4"/>
      <c r="G227" s="4"/>
      <c r="H227" s="4"/>
    </row>
    <row r="228" spans="4:8" ht="18" customHeight="1"/>
    <row r="229" spans="4:8" ht="18" customHeight="1"/>
    <row r="230" spans="4:8" ht="18" customHeight="1"/>
    <row r="231" spans="4:8" ht="18" customHeight="1"/>
    <row r="232" spans="4:8" ht="18" customHeight="1">
      <c r="D232" s="4"/>
      <c r="E232" s="4"/>
      <c r="F232" s="4"/>
      <c r="G232" s="4"/>
      <c r="H232" s="4"/>
    </row>
    <row r="233" spans="4:8" ht="18" customHeight="1">
      <c r="D233" s="4"/>
      <c r="E233" s="4"/>
      <c r="F233" s="4"/>
      <c r="G233" s="4"/>
      <c r="H233" s="4"/>
    </row>
    <row r="234" spans="4:8" ht="18" customHeight="1">
      <c r="D234" s="4"/>
      <c r="E234" s="4"/>
      <c r="F234" s="4"/>
      <c r="G234" s="4"/>
      <c r="H234" s="4"/>
    </row>
    <row r="235" spans="4:8" ht="18" customHeight="1">
      <c r="D235" s="4"/>
      <c r="E235" s="4"/>
      <c r="F235" s="4"/>
      <c r="G235" s="4"/>
      <c r="H235" s="4"/>
    </row>
    <row r="236" spans="4:8" ht="18" customHeight="1">
      <c r="D236" s="4"/>
      <c r="E236" s="4"/>
      <c r="F236" s="4"/>
      <c r="G236" s="4"/>
      <c r="H236" s="4"/>
    </row>
    <row r="237" spans="4:8" ht="18" customHeight="1">
      <c r="D237" s="4"/>
      <c r="E237" s="4"/>
      <c r="F237" s="4"/>
      <c r="G237" s="4"/>
      <c r="H237" s="4"/>
    </row>
    <row r="238" spans="4:8" ht="18" customHeight="1">
      <c r="D238" s="4"/>
      <c r="E238" s="4"/>
      <c r="F238" s="4"/>
      <c r="G238" s="4"/>
      <c r="H238" s="4"/>
    </row>
    <row r="239" spans="4:8" ht="18" customHeight="1">
      <c r="D239" s="4"/>
      <c r="E239" s="4"/>
      <c r="F239" s="4"/>
      <c r="G239" s="4"/>
      <c r="H239" s="4"/>
    </row>
    <row r="240" spans="4:8" ht="18" customHeight="1">
      <c r="D240" s="4"/>
      <c r="E240" s="4"/>
      <c r="F240" s="4"/>
      <c r="G240" s="4"/>
      <c r="H240" s="4"/>
    </row>
    <row r="241" spans="4:8" ht="18" customHeight="1">
      <c r="D241" s="4"/>
      <c r="E241" s="4"/>
      <c r="F241" s="4"/>
      <c r="G241" s="4"/>
      <c r="H241" s="4"/>
    </row>
    <row r="242" spans="4:8" ht="18" customHeight="1">
      <c r="D242" s="4"/>
      <c r="E242" s="4"/>
      <c r="F242" s="4"/>
      <c r="G242" s="4"/>
      <c r="H242" s="4"/>
    </row>
    <row r="243" spans="4:8" ht="18" customHeight="1">
      <c r="D243" s="4"/>
      <c r="E243" s="4"/>
      <c r="F243" s="4"/>
      <c r="G243" s="4"/>
      <c r="H243" s="4"/>
    </row>
    <row r="244" spans="4:8" ht="18" customHeight="1">
      <c r="D244" s="4"/>
      <c r="E244" s="4"/>
      <c r="F244" s="4"/>
      <c r="G244" s="4"/>
      <c r="H244" s="4"/>
    </row>
    <row r="245" spans="4:8" ht="18" customHeight="1">
      <c r="D245" s="4"/>
      <c r="E245" s="4"/>
      <c r="F245" s="4"/>
      <c r="G245" s="4"/>
      <c r="H245" s="4"/>
    </row>
    <row r="246" spans="4:8" ht="18" customHeight="1">
      <c r="D246" s="4"/>
      <c r="E246" s="4"/>
      <c r="F246" s="4"/>
      <c r="G246" s="4"/>
      <c r="H246" s="4"/>
    </row>
    <row r="247" spans="4:8" ht="18" customHeight="1">
      <c r="D247" s="4"/>
      <c r="E247" s="4"/>
      <c r="F247" s="4"/>
      <c r="G247" s="4"/>
      <c r="H247" s="4"/>
    </row>
    <row r="248" spans="4:8" ht="18" customHeight="1">
      <c r="D248" s="4"/>
      <c r="E248" s="4"/>
      <c r="F248" s="4"/>
      <c r="G248" s="4"/>
      <c r="H248" s="4"/>
    </row>
    <row r="249" spans="4:8" ht="18" customHeight="1">
      <c r="D249" s="4"/>
      <c r="E249" s="4"/>
      <c r="F249" s="4"/>
      <c r="G249" s="4"/>
      <c r="H249" s="4"/>
    </row>
    <row r="250" spans="4:8" ht="18" customHeight="1">
      <c r="D250" s="4"/>
      <c r="E250" s="4"/>
      <c r="F250" s="4"/>
      <c r="G250" s="4"/>
      <c r="H250" s="4"/>
    </row>
    <row r="251" spans="4:8" ht="18" customHeight="1">
      <c r="D251" s="4"/>
      <c r="E251" s="4"/>
      <c r="F251" s="4"/>
      <c r="G251" s="4"/>
      <c r="H251" s="4"/>
    </row>
    <row r="252" spans="4:8" ht="18" customHeight="1">
      <c r="D252" s="4"/>
      <c r="E252" s="4"/>
      <c r="F252" s="4"/>
      <c r="G252" s="4"/>
      <c r="H252" s="4"/>
    </row>
    <row r="253" spans="4:8" ht="18" customHeight="1">
      <c r="D253" s="4"/>
      <c r="E253" s="4"/>
      <c r="F253" s="4"/>
      <c r="G253" s="4"/>
      <c r="H253" s="4"/>
    </row>
    <row r="254" spans="4:8" ht="18" customHeight="1">
      <c r="D254" s="4"/>
      <c r="E254" s="4"/>
      <c r="F254" s="4"/>
      <c r="G254" s="4"/>
      <c r="H254" s="4"/>
    </row>
    <row r="255" spans="4:8" ht="18" customHeight="1">
      <c r="D255" s="4"/>
      <c r="E255" s="4"/>
      <c r="F255" s="4"/>
      <c r="G255" s="4"/>
      <c r="H255" s="4"/>
    </row>
    <row r="256" spans="4:8" ht="18" customHeight="1">
      <c r="D256" s="4"/>
      <c r="E256" s="4"/>
      <c r="F256" s="4"/>
      <c r="G256" s="4"/>
      <c r="H256" s="4"/>
    </row>
    <row r="257" spans="4:8" ht="18" customHeight="1">
      <c r="D257" s="4"/>
      <c r="E257" s="4"/>
      <c r="F257" s="4"/>
      <c r="G257" s="4"/>
      <c r="H257" s="4"/>
    </row>
    <row r="258" spans="4:8" ht="18" customHeight="1">
      <c r="D258" s="4"/>
      <c r="E258" s="4"/>
      <c r="F258" s="4"/>
      <c r="G258" s="4"/>
      <c r="H258" s="4"/>
    </row>
    <row r="259" spans="4:8" ht="18" customHeight="1">
      <c r="D259" s="4"/>
      <c r="E259" s="4"/>
      <c r="F259" s="4"/>
      <c r="G259" s="4"/>
      <c r="H259" s="4"/>
    </row>
    <row r="260" spans="4:8" ht="18" customHeight="1">
      <c r="D260" s="4"/>
      <c r="E260" s="4"/>
      <c r="F260" s="4"/>
      <c r="G260" s="4"/>
      <c r="H260" s="4"/>
    </row>
    <row r="261" spans="4:8" ht="18" customHeight="1">
      <c r="D261" s="4"/>
      <c r="E261" s="4"/>
      <c r="F261" s="4"/>
      <c r="G261" s="4"/>
      <c r="H261" s="4"/>
    </row>
    <row r="262" spans="4:8" ht="18" customHeight="1">
      <c r="D262" s="4"/>
      <c r="E262" s="4"/>
      <c r="F262" s="4"/>
      <c r="G262" s="4"/>
      <c r="H262" s="4"/>
    </row>
    <row r="263" spans="4:8" ht="18" customHeight="1">
      <c r="D263" s="4"/>
      <c r="E263" s="4"/>
      <c r="F263" s="4"/>
      <c r="G263" s="4"/>
      <c r="H263" s="4"/>
    </row>
    <row r="264" spans="4:8" ht="18" customHeight="1">
      <c r="D264" s="4"/>
      <c r="E264" s="4"/>
      <c r="F264" s="4"/>
      <c r="G264" s="4"/>
      <c r="H264" s="4"/>
    </row>
    <row r="265" spans="4:8" ht="18" customHeight="1">
      <c r="D265" s="4"/>
      <c r="E265" s="4"/>
      <c r="F265" s="4"/>
      <c r="G265" s="4"/>
      <c r="H265" s="4"/>
    </row>
    <row r="266" spans="4:8" ht="18" customHeight="1">
      <c r="D266" s="4"/>
      <c r="E266" s="4"/>
      <c r="F266" s="4"/>
      <c r="G266" s="4"/>
      <c r="H266" s="4"/>
    </row>
    <row r="267" spans="4:8" ht="18" customHeight="1">
      <c r="D267" s="4"/>
      <c r="E267" s="4"/>
      <c r="F267" s="4"/>
      <c r="G267" s="4"/>
      <c r="H267" s="4"/>
    </row>
    <row r="268" spans="4:8" ht="18" customHeight="1">
      <c r="D268" s="4"/>
      <c r="E268" s="4"/>
      <c r="F268" s="4"/>
      <c r="G268" s="4"/>
      <c r="H268" s="4"/>
    </row>
    <row r="269" spans="4:8" ht="18" customHeight="1">
      <c r="D269" s="4"/>
      <c r="E269" s="4"/>
      <c r="F269" s="4"/>
      <c r="G269" s="4"/>
      <c r="H269" s="4"/>
    </row>
    <row r="270" spans="4:8" ht="18" customHeight="1">
      <c r="D270" s="4"/>
      <c r="E270" s="4"/>
      <c r="F270" s="4"/>
      <c r="G270" s="4"/>
      <c r="H270" s="4"/>
    </row>
  </sheetData>
  <autoFilter ref="J1:J270" xr:uid="{00000000-0009-0000-0000-000001000000}"/>
  <mergeCells count="43">
    <mergeCell ref="B1:K1"/>
    <mergeCell ref="G2:K2"/>
    <mergeCell ref="G3:K3"/>
    <mergeCell ref="B4:K4"/>
    <mergeCell ref="C10:I10"/>
    <mergeCell ref="C6:C7"/>
    <mergeCell ref="C14:I14"/>
    <mergeCell ref="C17:I17"/>
    <mergeCell ref="C22:I22"/>
    <mergeCell ref="C34:I34"/>
    <mergeCell ref="C47:I47"/>
    <mergeCell ref="C57:I57"/>
    <mergeCell ref="C65:I65"/>
    <mergeCell ref="C82:I82"/>
    <mergeCell ref="C85:I85"/>
    <mergeCell ref="C89:I89"/>
    <mergeCell ref="C66:C68"/>
    <mergeCell ref="C95:I95"/>
    <mergeCell ref="C101:I101"/>
    <mergeCell ref="C104:I104"/>
    <mergeCell ref="B108:I108"/>
    <mergeCell ref="B109:K109"/>
    <mergeCell ref="B110:K110"/>
    <mergeCell ref="B111:K111"/>
    <mergeCell ref="B112:K112"/>
    <mergeCell ref="B113:K113"/>
    <mergeCell ref="B114:K114"/>
    <mergeCell ref="B115:K115"/>
    <mergeCell ref="B116:K116"/>
    <mergeCell ref="B6:B10"/>
    <mergeCell ref="B11:B14"/>
    <mergeCell ref="B15:B17"/>
    <mergeCell ref="B18:B22"/>
    <mergeCell ref="B23:B34"/>
    <mergeCell ref="B35:B46"/>
    <mergeCell ref="B48:B57"/>
    <mergeCell ref="B58:B65"/>
    <mergeCell ref="B66:B82"/>
    <mergeCell ref="B83:B85"/>
    <mergeCell ref="B86:B89"/>
    <mergeCell ref="B90:B95"/>
    <mergeCell ref="B96:B101"/>
    <mergeCell ref="B102:B104"/>
  </mergeCells>
  <phoneticPr fontId="20" type="noConversion"/>
  <hyperlinks>
    <hyperlink ref="C3" r:id="rId1" xr:uid="{00000000-0004-0000-0100-000000000000}"/>
  </hyperlinks>
  <pageMargins left="0.69930555555555596" right="0.69930555555555596" top="0.75" bottom="0.75" header="0.3" footer="0.3"/>
  <pageSetup paperSize="9" orientation="portrait" horizontalDpi="300" verticalDpi="30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71"/>
  <sheetViews>
    <sheetView topLeftCell="A89" zoomScale="80" zoomScaleNormal="80" zoomScalePageLayoutView="80" workbookViewId="0">
      <selection activeCell="M79" sqref="M79"/>
    </sheetView>
  </sheetViews>
  <sheetFormatPr defaultColWidth="9" defaultRowHeight="0" customHeight="1" zeroHeight="1"/>
  <cols>
    <col min="1" max="1" width="2.83203125" style="4" customWidth="1"/>
    <col min="2" max="2" width="12.08203125" style="4" customWidth="1"/>
    <col min="3" max="3" width="60.33203125" style="4" customWidth="1"/>
    <col min="4" max="4" width="24.83203125" style="5" customWidth="1"/>
    <col min="5" max="5" width="13.58203125" style="6" customWidth="1"/>
    <col min="6" max="6" width="15.58203125" style="6" customWidth="1"/>
    <col min="7" max="7" width="10.33203125" style="7" customWidth="1"/>
    <col min="8" max="8" width="10.33203125" style="6" customWidth="1"/>
    <col min="9" max="9" width="11.5" style="4" customWidth="1"/>
    <col min="10" max="10" width="15" style="4" customWidth="1"/>
    <col min="11" max="11" width="18.58203125" style="4" customWidth="1"/>
    <col min="12" max="12" width="15.33203125" style="4" customWidth="1"/>
    <col min="13" max="13" width="12.58203125" style="4" customWidth="1"/>
    <col min="14" max="14" width="12.5" style="4" customWidth="1"/>
    <col min="15" max="256" width="9" style="4"/>
    <col min="257" max="257" width="2.83203125" style="4" customWidth="1"/>
    <col min="258" max="258" width="9" style="4" customWidth="1"/>
    <col min="259" max="259" width="12.58203125" style="4" customWidth="1"/>
    <col min="260" max="260" width="11.5" style="4" customWidth="1"/>
    <col min="261" max="261" width="10.08203125" style="4" customWidth="1"/>
    <col min="262" max="262" width="18.08203125" style="4" customWidth="1"/>
    <col min="263" max="263" width="10.33203125" style="4" customWidth="1"/>
    <col min="264" max="265" width="8.83203125" style="4" customWidth="1"/>
    <col min="266" max="266" width="13.5" style="4" customWidth="1"/>
    <col min="267" max="267" width="12.58203125" style="4" customWidth="1"/>
    <col min="268" max="268" width="11.33203125" style="4" customWidth="1"/>
    <col min="269" max="269" width="12.58203125" style="4" customWidth="1"/>
    <col min="270" max="270" width="12.5" style="4" customWidth="1"/>
    <col min="271" max="512" width="9" style="4"/>
    <col min="513" max="513" width="2.83203125" style="4" customWidth="1"/>
    <col min="514" max="514" width="9" style="4" customWidth="1"/>
    <col min="515" max="515" width="12.58203125" style="4" customWidth="1"/>
    <col min="516" max="516" width="11.5" style="4" customWidth="1"/>
    <col min="517" max="517" width="10.08203125" style="4" customWidth="1"/>
    <col min="518" max="518" width="18.08203125" style="4" customWidth="1"/>
    <col min="519" max="519" width="10.33203125" style="4" customWidth="1"/>
    <col min="520" max="521" width="8.83203125" style="4" customWidth="1"/>
    <col min="522" max="522" width="13.5" style="4" customWidth="1"/>
    <col min="523" max="523" width="12.58203125" style="4" customWidth="1"/>
    <col min="524" max="524" width="11.33203125" style="4" customWidth="1"/>
    <col min="525" max="525" width="12.58203125" style="4" customWidth="1"/>
    <col min="526" max="526" width="12.5" style="4" customWidth="1"/>
    <col min="527" max="768" width="9" style="4"/>
    <col min="769" max="769" width="2.83203125" style="4" customWidth="1"/>
    <col min="770" max="770" width="9" style="4" customWidth="1"/>
    <col min="771" max="771" width="12.58203125" style="4" customWidth="1"/>
    <col min="772" max="772" width="11.5" style="4" customWidth="1"/>
    <col min="773" max="773" width="10.08203125" style="4" customWidth="1"/>
    <col min="774" max="774" width="18.08203125" style="4" customWidth="1"/>
    <col min="775" max="775" width="10.33203125" style="4" customWidth="1"/>
    <col min="776" max="777" width="8.83203125" style="4" customWidth="1"/>
    <col min="778" max="778" width="13.5" style="4" customWidth="1"/>
    <col min="779" max="779" width="12.58203125" style="4" customWidth="1"/>
    <col min="780" max="780" width="11.33203125" style="4" customWidth="1"/>
    <col min="781" max="781" width="12.58203125" style="4" customWidth="1"/>
    <col min="782" max="782" width="12.5" style="4" customWidth="1"/>
    <col min="783" max="1024" width="9" style="4"/>
    <col min="1025" max="1025" width="2.83203125" style="4" customWidth="1"/>
    <col min="1026" max="1026" width="9" style="4" customWidth="1"/>
    <col min="1027" max="1027" width="12.58203125" style="4" customWidth="1"/>
    <col min="1028" max="1028" width="11.5" style="4" customWidth="1"/>
    <col min="1029" max="1029" width="10.08203125" style="4" customWidth="1"/>
    <col min="1030" max="1030" width="18.08203125" style="4" customWidth="1"/>
    <col min="1031" max="1031" width="10.33203125" style="4" customWidth="1"/>
    <col min="1032" max="1033" width="8.83203125" style="4" customWidth="1"/>
    <col min="1034" max="1034" width="13.5" style="4" customWidth="1"/>
    <col min="1035" max="1035" width="12.58203125" style="4" customWidth="1"/>
    <col min="1036" max="1036" width="11.33203125" style="4" customWidth="1"/>
    <col min="1037" max="1037" width="12.58203125" style="4" customWidth="1"/>
    <col min="1038" max="1038" width="12.5" style="4" customWidth="1"/>
    <col min="1039" max="1280" width="9" style="4"/>
    <col min="1281" max="1281" width="2.83203125" style="4" customWidth="1"/>
    <col min="1282" max="1282" width="9" style="4" customWidth="1"/>
    <col min="1283" max="1283" width="12.58203125" style="4" customWidth="1"/>
    <col min="1284" max="1284" width="11.5" style="4" customWidth="1"/>
    <col min="1285" max="1285" width="10.08203125" style="4" customWidth="1"/>
    <col min="1286" max="1286" width="18.08203125" style="4" customWidth="1"/>
    <col min="1287" max="1287" width="10.33203125" style="4" customWidth="1"/>
    <col min="1288" max="1289" width="8.83203125" style="4" customWidth="1"/>
    <col min="1290" max="1290" width="13.5" style="4" customWidth="1"/>
    <col min="1291" max="1291" width="12.58203125" style="4" customWidth="1"/>
    <col min="1292" max="1292" width="11.33203125" style="4" customWidth="1"/>
    <col min="1293" max="1293" width="12.58203125" style="4" customWidth="1"/>
    <col min="1294" max="1294" width="12.5" style="4" customWidth="1"/>
    <col min="1295" max="1536" width="9" style="4"/>
    <col min="1537" max="1537" width="2.83203125" style="4" customWidth="1"/>
    <col min="1538" max="1538" width="9" style="4" customWidth="1"/>
    <col min="1539" max="1539" width="12.58203125" style="4" customWidth="1"/>
    <col min="1540" max="1540" width="11.5" style="4" customWidth="1"/>
    <col min="1541" max="1541" width="10.08203125" style="4" customWidth="1"/>
    <col min="1542" max="1542" width="18.08203125" style="4" customWidth="1"/>
    <col min="1543" max="1543" width="10.33203125" style="4" customWidth="1"/>
    <col min="1544" max="1545" width="8.83203125" style="4" customWidth="1"/>
    <col min="1546" max="1546" width="13.5" style="4" customWidth="1"/>
    <col min="1547" max="1547" width="12.58203125" style="4" customWidth="1"/>
    <col min="1548" max="1548" width="11.33203125" style="4" customWidth="1"/>
    <col min="1549" max="1549" width="12.58203125" style="4" customWidth="1"/>
    <col min="1550" max="1550" width="12.5" style="4" customWidth="1"/>
    <col min="1551" max="1792" width="9" style="4"/>
    <col min="1793" max="1793" width="2.83203125" style="4" customWidth="1"/>
    <col min="1794" max="1794" width="9" style="4" customWidth="1"/>
    <col min="1795" max="1795" width="12.58203125" style="4" customWidth="1"/>
    <col min="1796" max="1796" width="11.5" style="4" customWidth="1"/>
    <col min="1797" max="1797" width="10.08203125" style="4" customWidth="1"/>
    <col min="1798" max="1798" width="18.08203125" style="4" customWidth="1"/>
    <col min="1799" max="1799" width="10.33203125" style="4" customWidth="1"/>
    <col min="1800" max="1801" width="8.83203125" style="4" customWidth="1"/>
    <col min="1802" max="1802" width="13.5" style="4" customWidth="1"/>
    <col min="1803" max="1803" width="12.58203125" style="4" customWidth="1"/>
    <col min="1804" max="1804" width="11.33203125" style="4" customWidth="1"/>
    <col min="1805" max="1805" width="12.58203125" style="4" customWidth="1"/>
    <col min="1806" max="1806" width="12.5" style="4" customWidth="1"/>
    <col min="1807" max="2048" width="9" style="4"/>
    <col min="2049" max="2049" width="2.83203125" style="4" customWidth="1"/>
    <col min="2050" max="2050" width="9" style="4" customWidth="1"/>
    <col min="2051" max="2051" width="12.58203125" style="4" customWidth="1"/>
    <col min="2052" max="2052" width="11.5" style="4" customWidth="1"/>
    <col min="2053" max="2053" width="10.08203125" style="4" customWidth="1"/>
    <col min="2054" max="2054" width="18.08203125" style="4" customWidth="1"/>
    <col min="2055" max="2055" width="10.33203125" style="4" customWidth="1"/>
    <col min="2056" max="2057" width="8.83203125" style="4" customWidth="1"/>
    <col min="2058" max="2058" width="13.5" style="4" customWidth="1"/>
    <col min="2059" max="2059" width="12.58203125" style="4" customWidth="1"/>
    <col min="2060" max="2060" width="11.33203125" style="4" customWidth="1"/>
    <col min="2061" max="2061" width="12.58203125" style="4" customWidth="1"/>
    <col min="2062" max="2062" width="12.5" style="4" customWidth="1"/>
    <col min="2063" max="2304" width="9" style="4"/>
    <col min="2305" max="2305" width="2.83203125" style="4" customWidth="1"/>
    <col min="2306" max="2306" width="9" style="4" customWidth="1"/>
    <col min="2307" max="2307" width="12.58203125" style="4" customWidth="1"/>
    <col min="2308" max="2308" width="11.5" style="4" customWidth="1"/>
    <col min="2309" max="2309" width="10.08203125" style="4" customWidth="1"/>
    <col min="2310" max="2310" width="18.08203125" style="4" customWidth="1"/>
    <col min="2311" max="2311" width="10.33203125" style="4" customWidth="1"/>
    <col min="2312" max="2313" width="8.83203125" style="4" customWidth="1"/>
    <col min="2314" max="2314" width="13.5" style="4" customWidth="1"/>
    <col min="2315" max="2315" width="12.58203125" style="4" customWidth="1"/>
    <col min="2316" max="2316" width="11.33203125" style="4" customWidth="1"/>
    <col min="2317" max="2317" width="12.58203125" style="4" customWidth="1"/>
    <col min="2318" max="2318" width="12.5" style="4" customWidth="1"/>
    <col min="2319" max="2560" width="9" style="4"/>
    <col min="2561" max="2561" width="2.83203125" style="4" customWidth="1"/>
    <col min="2562" max="2562" width="9" style="4" customWidth="1"/>
    <col min="2563" max="2563" width="12.58203125" style="4" customWidth="1"/>
    <col min="2564" max="2564" width="11.5" style="4" customWidth="1"/>
    <col min="2565" max="2565" width="10.08203125" style="4" customWidth="1"/>
    <col min="2566" max="2566" width="18.08203125" style="4" customWidth="1"/>
    <col min="2567" max="2567" width="10.33203125" style="4" customWidth="1"/>
    <col min="2568" max="2569" width="8.83203125" style="4" customWidth="1"/>
    <col min="2570" max="2570" width="13.5" style="4" customWidth="1"/>
    <col min="2571" max="2571" width="12.58203125" style="4" customWidth="1"/>
    <col min="2572" max="2572" width="11.33203125" style="4" customWidth="1"/>
    <col min="2573" max="2573" width="12.58203125" style="4" customWidth="1"/>
    <col min="2574" max="2574" width="12.5" style="4" customWidth="1"/>
    <col min="2575" max="2816" width="9" style="4"/>
    <col min="2817" max="2817" width="2.83203125" style="4" customWidth="1"/>
    <col min="2818" max="2818" width="9" style="4" customWidth="1"/>
    <col min="2819" max="2819" width="12.58203125" style="4" customWidth="1"/>
    <col min="2820" max="2820" width="11.5" style="4" customWidth="1"/>
    <col min="2821" max="2821" width="10.08203125" style="4" customWidth="1"/>
    <col min="2822" max="2822" width="18.08203125" style="4" customWidth="1"/>
    <col min="2823" max="2823" width="10.33203125" style="4" customWidth="1"/>
    <col min="2824" max="2825" width="8.83203125" style="4" customWidth="1"/>
    <col min="2826" max="2826" width="13.5" style="4" customWidth="1"/>
    <col min="2827" max="2827" width="12.58203125" style="4" customWidth="1"/>
    <col min="2828" max="2828" width="11.33203125" style="4" customWidth="1"/>
    <col min="2829" max="2829" width="12.58203125" style="4" customWidth="1"/>
    <col min="2830" max="2830" width="12.5" style="4" customWidth="1"/>
    <col min="2831" max="3072" width="9" style="4"/>
    <col min="3073" max="3073" width="2.83203125" style="4" customWidth="1"/>
    <col min="3074" max="3074" width="9" style="4" customWidth="1"/>
    <col min="3075" max="3075" width="12.58203125" style="4" customWidth="1"/>
    <col min="3076" max="3076" width="11.5" style="4" customWidth="1"/>
    <col min="3077" max="3077" width="10.08203125" style="4" customWidth="1"/>
    <col min="3078" max="3078" width="18.08203125" style="4" customWidth="1"/>
    <col min="3079" max="3079" width="10.33203125" style="4" customWidth="1"/>
    <col min="3080" max="3081" width="8.83203125" style="4" customWidth="1"/>
    <col min="3082" max="3082" width="13.5" style="4" customWidth="1"/>
    <col min="3083" max="3083" width="12.58203125" style="4" customWidth="1"/>
    <col min="3084" max="3084" width="11.33203125" style="4" customWidth="1"/>
    <col min="3085" max="3085" width="12.58203125" style="4" customWidth="1"/>
    <col min="3086" max="3086" width="12.5" style="4" customWidth="1"/>
    <col min="3087" max="3328" width="9" style="4"/>
    <col min="3329" max="3329" width="2.83203125" style="4" customWidth="1"/>
    <col min="3330" max="3330" width="9" style="4" customWidth="1"/>
    <col min="3331" max="3331" width="12.58203125" style="4" customWidth="1"/>
    <col min="3332" max="3332" width="11.5" style="4" customWidth="1"/>
    <col min="3333" max="3333" width="10.08203125" style="4" customWidth="1"/>
    <col min="3334" max="3334" width="18.08203125" style="4" customWidth="1"/>
    <col min="3335" max="3335" width="10.33203125" style="4" customWidth="1"/>
    <col min="3336" max="3337" width="8.83203125" style="4" customWidth="1"/>
    <col min="3338" max="3338" width="13.5" style="4" customWidth="1"/>
    <col min="3339" max="3339" width="12.58203125" style="4" customWidth="1"/>
    <col min="3340" max="3340" width="11.33203125" style="4" customWidth="1"/>
    <col min="3341" max="3341" width="12.58203125" style="4" customWidth="1"/>
    <col min="3342" max="3342" width="12.5" style="4" customWidth="1"/>
    <col min="3343" max="3584" width="9" style="4"/>
    <col min="3585" max="3585" width="2.83203125" style="4" customWidth="1"/>
    <col min="3586" max="3586" width="9" style="4" customWidth="1"/>
    <col min="3587" max="3587" width="12.58203125" style="4" customWidth="1"/>
    <col min="3588" max="3588" width="11.5" style="4" customWidth="1"/>
    <col min="3589" max="3589" width="10.08203125" style="4" customWidth="1"/>
    <col min="3590" max="3590" width="18.08203125" style="4" customWidth="1"/>
    <col min="3591" max="3591" width="10.33203125" style="4" customWidth="1"/>
    <col min="3592" max="3593" width="8.83203125" style="4" customWidth="1"/>
    <col min="3594" max="3594" width="13.5" style="4" customWidth="1"/>
    <col min="3595" max="3595" width="12.58203125" style="4" customWidth="1"/>
    <col min="3596" max="3596" width="11.33203125" style="4" customWidth="1"/>
    <col min="3597" max="3597" width="12.58203125" style="4" customWidth="1"/>
    <col min="3598" max="3598" width="12.5" style="4" customWidth="1"/>
    <col min="3599" max="3840" width="9" style="4"/>
    <col min="3841" max="3841" width="2.83203125" style="4" customWidth="1"/>
    <col min="3842" max="3842" width="9" style="4" customWidth="1"/>
    <col min="3843" max="3843" width="12.58203125" style="4" customWidth="1"/>
    <col min="3844" max="3844" width="11.5" style="4" customWidth="1"/>
    <col min="3845" max="3845" width="10.08203125" style="4" customWidth="1"/>
    <col min="3846" max="3846" width="18.08203125" style="4" customWidth="1"/>
    <col min="3847" max="3847" width="10.33203125" style="4" customWidth="1"/>
    <col min="3848" max="3849" width="8.83203125" style="4" customWidth="1"/>
    <col min="3850" max="3850" width="13.5" style="4" customWidth="1"/>
    <col min="3851" max="3851" width="12.58203125" style="4" customWidth="1"/>
    <col min="3852" max="3852" width="11.33203125" style="4" customWidth="1"/>
    <col min="3853" max="3853" width="12.58203125" style="4" customWidth="1"/>
    <col min="3854" max="3854" width="12.5" style="4" customWidth="1"/>
    <col min="3855" max="4096" width="9" style="4"/>
    <col min="4097" max="4097" width="2.83203125" style="4" customWidth="1"/>
    <col min="4098" max="4098" width="9" style="4" customWidth="1"/>
    <col min="4099" max="4099" width="12.58203125" style="4" customWidth="1"/>
    <col min="4100" max="4100" width="11.5" style="4" customWidth="1"/>
    <col min="4101" max="4101" width="10.08203125" style="4" customWidth="1"/>
    <col min="4102" max="4102" width="18.08203125" style="4" customWidth="1"/>
    <col min="4103" max="4103" width="10.33203125" style="4" customWidth="1"/>
    <col min="4104" max="4105" width="8.83203125" style="4" customWidth="1"/>
    <col min="4106" max="4106" width="13.5" style="4" customWidth="1"/>
    <col min="4107" max="4107" width="12.58203125" style="4" customWidth="1"/>
    <col min="4108" max="4108" width="11.33203125" style="4" customWidth="1"/>
    <col min="4109" max="4109" width="12.58203125" style="4" customWidth="1"/>
    <col min="4110" max="4110" width="12.5" style="4" customWidth="1"/>
    <col min="4111" max="4352" width="9" style="4"/>
    <col min="4353" max="4353" width="2.83203125" style="4" customWidth="1"/>
    <col min="4354" max="4354" width="9" style="4" customWidth="1"/>
    <col min="4355" max="4355" width="12.58203125" style="4" customWidth="1"/>
    <col min="4356" max="4356" width="11.5" style="4" customWidth="1"/>
    <col min="4357" max="4357" width="10.08203125" style="4" customWidth="1"/>
    <col min="4358" max="4358" width="18.08203125" style="4" customWidth="1"/>
    <col min="4359" max="4359" width="10.33203125" style="4" customWidth="1"/>
    <col min="4360" max="4361" width="8.83203125" style="4" customWidth="1"/>
    <col min="4362" max="4362" width="13.5" style="4" customWidth="1"/>
    <col min="4363" max="4363" width="12.58203125" style="4" customWidth="1"/>
    <col min="4364" max="4364" width="11.33203125" style="4" customWidth="1"/>
    <col min="4365" max="4365" width="12.58203125" style="4" customWidth="1"/>
    <col min="4366" max="4366" width="12.5" style="4" customWidth="1"/>
    <col min="4367" max="4608" width="9" style="4"/>
    <col min="4609" max="4609" width="2.83203125" style="4" customWidth="1"/>
    <col min="4610" max="4610" width="9" style="4" customWidth="1"/>
    <col min="4611" max="4611" width="12.58203125" style="4" customWidth="1"/>
    <col min="4612" max="4612" width="11.5" style="4" customWidth="1"/>
    <col min="4613" max="4613" width="10.08203125" style="4" customWidth="1"/>
    <col min="4614" max="4614" width="18.08203125" style="4" customWidth="1"/>
    <col min="4615" max="4615" width="10.33203125" style="4" customWidth="1"/>
    <col min="4616" max="4617" width="8.83203125" style="4" customWidth="1"/>
    <col min="4618" max="4618" width="13.5" style="4" customWidth="1"/>
    <col min="4619" max="4619" width="12.58203125" style="4" customWidth="1"/>
    <col min="4620" max="4620" width="11.33203125" style="4" customWidth="1"/>
    <col min="4621" max="4621" width="12.58203125" style="4" customWidth="1"/>
    <col min="4622" max="4622" width="12.5" style="4" customWidth="1"/>
    <col min="4623" max="4864" width="9" style="4"/>
    <col min="4865" max="4865" width="2.83203125" style="4" customWidth="1"/>
    <col min="4866" max="4866" width="9" style="4" customWidth="1"/>
    <col min="4867" max="4867" width="12.58203125" style="4" customWidth="1"/>
    <col min="4868" max="4868" width="11.5" style="4" customWidth="1"/>
    <col min="4869" max="4869" width="10.08203125" style="4" customWidth="1"/>
    <col min="4870" max="4870" width="18.08203125" style="4" customWidth="1"/>
    <col min="4871" max="4871" width="10.33203125" style="4" customWidth="1"/>
    <col min="4872" max="4873" width="8.83203125" style="4" customWidth="1"/>
    <col min="4874" max="4874" width="13.5" style="4" customWidth="1"/>
    <col min="4875" max="4875" width="12.58203125" style="4" customWidth="1"/>
    <col min="4876" max="4876" width="11.33203125" style="4" customWidth="1"/>
    <col min="4877" max="4877" width="12.58203125" style="4" customWidth="1"/>
    <col min="4878" max="4878" width="12.5" style="4" customWidth="1"/>
    <col min="4879" max="5120" width="9" style="4"/>
    <col min="5121" max="5121" width="2.83203125" style="4" customWidth="1"/>
    <col min="5122" max="5122" width="9" style="4" customWidth="1"/>
    <col min="5123" max="5123" width="12.58203125" style="4" customWidth="1"/>
    <col min="5124" max="5124" width="11.5" style="4" customWidth="1"/>
    <col min="5125" max="5125" width="10.08203125" style="4" customWidth="1"/>
    <col min="5126" max="5126" width="18.08203125" style="4" customWidth="1"/>
    <col min="5127" max="5127" width="10.33203125" style="4" customWidth="1"/>
    <col min="5128" max="5129" width="8.83203125" style="4" customWidth="1"/>
    <col min="5130" max="5130" width="13.5" style="4" customWidth="1"/>
    <col min="5131" max="5131" width="12.58203125" style="4" customWidth="1"/>
    <col min="5132" max="5132" width="11.33203125" style="4" customWidth="1"/>
    <col min="5133" max="5133" width="12.58203125" style="4" customWidth="1"/>
    <col min="5134" max="5134" width="12.5" style="4" customWidth="1"/>
    <col min="5135" max="5376" width="9" style="4"/>
    <col min="5377" max="5377" width="2.83203125" style="4" customWidth="1"/>
    <col min="5378" max="5378" width="9" style="4" customWidth="1"/>
    <col min="5379" max="5379" width="12.58203125" style="4" customWidth="1"/>
    <col min="5380" max="5380" width="11.5" style="4" customWidth="1"/>
    <col min="5381" max="5381" width="10.08203125" style="4" customWidth="1"/>
    <col min="5382" max="5382" width="18.08203125" style="4" customWidth="1"/>
    <col min="5383" max="5383" width="10.33203125" style="4" customWidth="1"/>
    <col min="5384" max="5385" width="8.83203125" style="4" customWidth="1"/>
    <col min="5386" max="5386" width="13.5" style="4" customWidth="1"/>
    <col min="5387" max="5387" width="12.58203125" style="4" customWidth="1"/>
    <col min="5388" max="5388" width="11.33203125" style="4" customWidth="1"/>
    <col min="5389" max="5389" width="12.58203125" style="4" customWidth="1"/>
    <col min="5390" max="5390" width="12.5" style="4" customWidth="1"/>
    <col min="5391" max="5632" width="9" style="4"/>
    <col min="5633" max="5633" width="2.83203125" style="4" customWidth="1"/>
    <col min="5634" max="5634" width="9" style="4" customWidth="1"/>
    <col min="5635" max="5635" width="12.58203125" style="4" customWidth="1"/>
    <col min="5636" max="5636" width="11.5" style="4" customWidth="1"/>
    <col min="5637" max="5637" width="10.08203125" style="4" customWidth="1"/>
    <col min="5638" max="5638" width="18.08203125" style="4" customWidth="1"/>
    <col min="5639" max="5639" width="10.33203125" style="4" customWidth="1"/>
    <col min="5640" max="5641" width="8.83203125" style="4" customWidth="1"/>
    <col min="5642" max="5642" width="13.5" style="4" customWidth="1"/>
    <col min="5643" max="5643" width="12.58203125" style="4" customWidth="1"/>
    <col min="5644" max="5644" width="11.33203125" style="4" customWidth="1"/>
    <col min="5645" max="5645" width="12.58203125" style="4" customWidth="1"/>
    <col min="5646" max="5646" width="12.5" style="4" customWidth="1"/>
    <col min="5647" max="5888" width="9" style="4"/>
    <col min="5889" max="5889" width="2.83203125" style="4" customWidth="1"/>
    <col min="5890" max="5890" width="9" style="4" customWidth="1"/>
    <col min="5891" max="5891" width="12.58203125" style="4" customWidth="1"/>
    <col min="5892" max="5892" width="11.5" style="4" customWidth="1"/>
    <col min="5893" max="5893" width="10.08203125" style="4" customWidth="1"/>
    <col min="5894" max="5894" width="18.08203125" style="4" customWidth="1"/>
    <col min="5895" max="5895" width="10.33203125" style="4" customWidth="1"/>
    <col min="5896" max="5897" width="8.83203125" style="4" customWidth="1"/>
    <col min="5898" max="5898" width="13.5" style="4" customWidth="1"/>
    <col min="5899" max="5899" width="12.58203125" style="4" customWidth="1"/>
    <col min="5900" max="5900" width="11.33203125" style="4" customWidth="1"/>
    <col min="5901" max="5901" width="12.58203125" style="4" customWidth="1"/>
    <col min="5902" max="5902" width="12.5" style="4" customWidth="1"/>
    <col min="5903" max="6144" width="9" style="4"/>
    <col min="6145" max="6145" width="2.83203125" style="4" customWidth="1"/>
    <col min="6146" max="6146" width="9" style="4" customWidth="1"/>
    <col min="6147" max="6147" width="12.58203125" style="4" customWidth="1"/>
    <col min="6148" max="6148" width="11.5" style="4" customWidth="1"/>
    <col min="6149" max="6149" width="10.08203125" style="4" customWidth="1"/>
    <col min="6150" max="6150" width="18.08203125" style="4" customWidth="1"/>
    <col min="6151" max="6151" width="10.33203125" style="4" customWidth="1"/>
    <col min="6152" max="6153" width="8.83203125" style="4" customWidth="1"/>
    <col min="6154" max="6154" width="13.5" style="4" customWidth="1"/>
    <col min="6155" max="6155" width="12.58203125" style="4" customWidth="1"/>
    <col min="6156" max="6156" width="11.33203125" style="4" customWidth="1"/>
    <col min="6157" max="6157" width="12.58203125" style="4" customWidth="1"/>
    <col min="6158" max="6158" width="12.5" style="4" customWidth="1"/>
    <col min="6159" max="6400" width="9" style="4"/>
    <col min="6401" max="6401" width="2.83203125" style="4" customWidth="1"/>
    <col min="6402" max="6402" width="9" style="4" customWidth="1"/>
    <col min="6403" max="6403" width="12.58203125" style="4" customWidth="1"/>
    <col min="6404" max="6404" width="11.5" style="4" customWidth="1"/>
    <col min="6405" max="6405" width="10.08203125" style="4" customWidth="1"/>
    <col min="6406" max="6406" width="18.08203125" style="4" customWidth="1"/>
    <col min="6407" max="6407" width="10.33203125" style="4" customWidth="1"/>
    <col min="6408" max="6409" width="8.83203125" style="4" customWidth="1"/>
    <col min="6410" max="6410" width="13.5" style="4" customWidth="1"/>
    <col min="6411" max="6411" width="12.58203125" style="4" customWidth="1"/>
    <col min="6412" max="6412" width="11.33203125" style="4" customWidth="1"/>
    <col min="6413" max="6413" width="12.58203125" style="4" customWidth="1"/>
    <col min="6414" max="6414" width="12.5" style="4" customWidth="1"/>
    <col min="6415" max="6656" width="9" style="4"/>
    <col min="6657" max="6657" width="2.83203125" style="4" customWidth="1"/>
    <col min="6658" max="6658" width="9" style="4" customWidth="1"/>
    <col min="6659" max="6659" width="12.58203125" style="4" customWidth="1"/>
    <col min="6660" max="6660" width="11.5" style="4" customWidth="1"/>
    <col min="6661" max="6661" width="10.08203125" style="4" customWidth="1"/>
    <col min="6662" max="6662" width="18.08203125" style="4" customWidth="1"/>
    <col min="6663" max="6663" width="10.33203125" style="4" customWidth="1"/>
    <col min="6664" max="6665" width="8.83203125" style="4" customWidth="1"/>
    <col min="6666" max="6666" width="13.5" style="4" customWidth="1"/>
    <col min="6667" max="6667" width="12.58203125" style="4" customWidth="1"/>
    <col min="6668" max="6668" width="11.33203125" style="4" customWidth="1"/>
    <col min="6669" max="6669" width="12.58203125" style="4" customWidth="1"/>
    <col min="6670" max="6670" width="12.5" style="4" customWidth="1"/>
    <col min="6671" max="6912" width="9" style="4"/>
    <col min="6913" max="6913" width="2.83203125" style="4" customWidth="1"/>
    <col min="6914" max="6914" width="9" style="4" customWidth="1"/>
    <col min="6915" max="6915" width="12.58203125" style="4" customWidth="1"/>
    <col min="6916" max="6916" width="11.5" style="4" customWidth="1"/>
    <col min="6917" max="6917" width="10.08203125" style="4" customWidth="1"/>
    <col min="6918" max="6918" width="18.08203125" style="4" customWidth="1"/>
    <col min="6919" max="6919" width="10.33203125" style="4" customWidth="1"/>
    <col min="6920" max="6921" width="8.83203125" style="4" customWidth="1"/>
    <col min="6922" max="6922" width="13.5" style="4" customWidth="1"/>
    <col min="6923" max="6923" width="12.58203125" style="4" customWidth="1"/>
    <col min="6924" max="6924" width="11.33203125" style="4" customWidth="1"/>
    <col min="6925" max="6925" width="12.58203125" style="4" customWidth="1"/>
    <col min="6926" max="6926" width="12.5" style="4" customWidth="1"/>
    <col min="6927" max="7168" width="9" style="4"/>
    <col min="7169" max="7169" width="2.83203125" style="4" customWidth="1"/>
    <col min="7170" max="7170" width="9" style="4" customWidth="1"/>
    <col min="7171" max="7171" width="12.58203125" style="4" customWidth="1"/>
    <col min="7172" max="7172" width="11.5" style="4" customWidth="1"/>
    <col min="7173" max="7173" width="10.08203125" style="4" customWidth="1"/>
    <col min="7174" max="7174" width="18.08203125" style="4" customWidth="1"/>
    <col min="7175" max="7175" width="10.33203125" style="4" customWidth="1"/>
    <col min="7176" max="7177" width="8.83203125" style="4" customWidth="1"/>
    <col min="7178" max="7178" width="13.5" style="4" customWidth="1"/>
    <col min="7179" max="7179" width="12.58203125" style="4" customWidth="1"/>
    <col min="7180" max="7180" width="11.33203125" style="4" customWidth="1"/>
    <col min="7181" max="7181" width="12.58203125" style="4" customWidth="1"/>
    <col min="7182" max="7182" width="12.5" style="4" customWidth="1"/>
    <col min="7183" max="7424" width="9" style="4"/>
    <col min="7425" max="7425" width="2.83203125" style="4" customWidth="1"/>
    <col min="7426" max="7426" width="9" style="4" customWidth="1"/>
    <col min="7427" max="7427" width="12.58203125" style="4" customWidth="1"/>
    <col min="7428" max="7428" width="11.5" style="4" customWidth="1"/>
    <col min="7429" max="7429" width="10.08203125" style="4" customWidth="1"/>
    <col min="7430" max="7430" width="18.08203125" style="4" customWidth="1"/>
    <col min="7431" max="7431" width="10.33203125" style="4" customWidth="1"/>
    <col min="7432" max="7433" width="8.83203125" style="4" customWidth="1"/>
    <col min="7434" max="7434" width="13.5" style="4" customWidth="1"/>
    <col min="7435" max="7435" width="12.58203125" style="4" customWidth="1"/>
    <col min="7436" max="7436" width="11.33203125" style="4" customWidth="1"/>
    <col min="7437" max="7437" width="12.58203125" style="4" customWidth="1"/>
    <col min="7438" max="7438" width="12.5" style="4" customWidth="1"/>
    <col min="7439" max="7680" width="9" style="4"/>
    <col min="7681" max="7681" width="2.83203125" style="4" customWidth="1"/>
    <col min="7682" max="7682" width="9" style="4" customWidth="1"/>
    <col min="7683" max="7683" width="12.58203125" style="4" customWidth="1"/>
    <col min="7684" max="7684" width="11.5" style="4" customWidth="1"/>
    <col min="7685" max="7685" width="10.08203125" style="4" customWidth="1"/>
    <col min="7686" max="7686" width="18.08203125" style="4" customWidth="1"/>
    <col min="7687" max="7687" width="10.33203125" style="4" customWidth="1"/>
    <col min="7688" max="7689" width="8.83203125" style="4" customWidth="1"/>
    <col min="7690" max="7690" width="13.5" style="4" customWidth="1"/>
    <col min="7691" max="7691" width="12.58203125" style="4" customWidth="1"/>
    <col min="7692" max="7692" width="11.33203125" style="4" customWidth="1"/>
    <col min="7693" max="7693" width="12.58203125" style="4" customWidth="1"/>
    <col min="7694" max="7694" width="12.5" style="4" customWidth="1"/>
    <col min="7695" max="7936" width="9" style="4"/>
    <col min="7937" max="7937" width="2.83203125" style="4" customWidth="1"/>
    <col min="7938" max="7938" width="9" style="4" customWidth="1"/>
    <col min="7939" max="7939" width="12.58203125" style="4" customWidth="1"/>
    <col min="7940" max="7940" width="11.5" style="4" customWidth="1"/>
    <col min="7941" max="7941" width="10.08203125" style="4" customWidth="1"/>
    <col min="7942" max="7942" width="18.08203125" style="4" customWidth="1"/>
    <col min="7943" max="7943" width="10.33203125" style="4" customWidth="1"/>
    <col min="7944" max="7945" width="8.83203125" style="4" customWidth="1"/>
    <col min="7946" max="7946" width="13.5" style="4" customWidth="1"/>
    <col min="7947" max="7947" width="12.58203125" style="4" customWidth="1"/>
    <col min="7948" max="7948" width="11.33203125" style="4" customWidth="1"/>
    <col min="7949" max="7949" width="12.58203125" style="4" customWidth="1"/>
    <col min="7950" max="7950" width="12.5" style="4" customWidth="1"/>
    <col min="7951" max="8192" width="9" style="4"/>
    <col min="8193" max="8193" width="2.83203125" style="4" customWidth="1"/>
    <col min="8194" max="8194" width="9" style="4" customWidth="1"/>
    <col min="8195" max="8195" width="12.58203125" style="4" customWidth="1"/>
    <col min="8196" max="8196" width="11.5" style="4" customWidth="1"/>
    <col min="8197" max="8197" width="10.08203125" style="4" customWidth="1"/>
    <col min="8198" max="8198" width="18.08203125" style="4" customWidth="1"/>
    <col min="8199" max="8199" width="10.33203125" style="4" customWidth="1"/>
    <col min="8200" max="8201" width="8.83203125" style="4" customWidth="1"/>
    <col min="8202" max="8202" width="13.5" style="4" customWidth="1"/>
    <col min="8203" max="8203" width="12.58203125" style="4" customWidth="1"/>
    <col min="8204" max="8204" width="11.33203125" style="4" customWidth="1"/>
    <col min="8205" max="8205" width="12.58203125" style="4" customWidth="1"/>
    <col min="8206" max="8206" width="12.5" style="4" customWidth="1"/>
    <col min="8207" max="8448" width="9" style="4"/>
    <col min="8449" max="8449" width="2.83203125" style="4" customWidth="1"/>
    <col min="8450" max="8450" width="9" style="4" customWidth="1"/>
    <col min="8451" max="8451" width="12.58203125" style="4" customWidth="1"/>
    <col min="8452" max="8452" width="11.5" style="4" customWidth="1"/>
    <col min="8453" max="8453" width="10.08203125" style="4" customWidth="1"/>
    <col min="8454" max="8454" width="18.08203125" style="4" customWidth="1"/>
    <col min="8455" max="8455" width="10.33203125" style="4" customWidth="1"/>
    <col min="8456" max="8457" width="8.83203125" style="4" customWidth="1"/>
    <col min="8458" max="8458" width="13.5" style="4" customWidth="1"/>
    <col min="8459" max="8459" width="12.58203125" style="4" customWidth="1"/>
    <col min="8460" max="8460" width="11.33203125" style="4" customWidth="1"/>
    <col min="8461" max="8461" width="12.58203125" style="4" customWidth="1"/>
    <col min="8462" max="8462" width="12.5" style="4" customWidth="1"/>
    <col min="8463" max="8704" width="9" style="4"/>
    <col min="8705" max="8705" width="2.83203125" style="4" customWidth="1"/>
    <col min="8706" max="8706" width="9" style="4" customWidth="1"/>
    <col min="8707" max="8707" width="12.58203125" style="4" customWidth="1"/>
    <col min="8708" max="8708" width="11.5" style="4" customWidth="1"/>
    <col min="8709" max="8709" width="10.08203125" style="4" customWidth="1"/>
    <col min="8710" max="8710" width="18.08203125" style="4" customWidth="1"/>
    <col min="8711" max="8711" width="10.33203125" style="4" customWidth="1"/>
    <col min="8712" max="8713" width="8.83203125" style="4" customWidth="1"/>
    <col min="8714" max="8714" width="13.5" style="4" customWidth="1"/>
    <col min="8715" max="8715" width="12.58203125" style="4" customWidth="1"/>
    <col min="8716" max="8716" width="11.33203125" style="4" customWidth="1"/>
    <col min="8717" max="8717" width="12.58203125" style="4" customWidth="1"/>
    <col min="8718" max="8718" width="12.5" style="4" customWidth="1"/>
    <col min="8719" max="8960" width="9" style="4"/>
    <col min="8961" max="8961" width="2.83203125" style="4" customWidth="1"/>
    <col min="8962" max="8962" width="9" style="4" customWidth="1"/>
    <col min="8963" max="8963" width="12.58203125" style="4" customWidth="1"/>
    <col min="8964" max="8964" width="11.5" style="4" customWidth="1"/>
    <col min="8965" max="8965" width="10.08203125" style="4" customWidth="1"/>
    <col min="8966" max="8966" width="18.08203125" style="4" customWidth="1"/>
    <col min="8967" max="8967" width="10.33203125" style="4" customWidth="1"/>
    <col min="8968" max="8969" width="8.83203125" style="4" customWidth="1"/>
    <col min="8970" max="8970" width="13.5" style="4" customWidth="1"/>
    <col min="8971" max="8971" width="12.58203125" style="4" customWidth="1"/>
    <col min="8972" max="8972" width="11.33203125" style="4" customWidth="1"/>
    <col min="8973" max="8973" width="12.58203125" style="4" customWidth="1"/>
    <col min="8974" max="8974" width="12.5" style="4" customWidth="1"/>
    <col min="8975" max="9216" width="9" style="4"/>
    <col min="9217" max="9217" width="2.83203125" style="4" customWidth="1"/>
    <col min="9218" max="9218" width="9" style="4" customWidth="1"/>
    <col min="9219" max="9219" width="12.58203125" style="4" customWidth="1"/>
    <col min="9220" max="9220" width="11.5" style="4" customWidth="1"/>
    <col min="9221" max="9221" width="10.08203125" style="4" customWidth="1"/>
    <col min="9222" max="9222" width="18.08203125" style="4" customWidth="1"/>
    <col min="9223" max="9223" width="10.33203125" style="4" customWidth="1"/>
    <col min="9224" max="9225" width="8.83203125" style="4" customWidth="1"/>
    <col min="9226" max="9226" width="13.5" style="4" customWidth="1"/>
    <col min="9227" max="9227" width="12.58203125" style="4" customWidth="1"/>
    <col min="9228" max="9228" width="11.33203125" style="4" customWidth="1"/>
    <col min="9229" max="9229" width="12.58203125" style="4" customWidth="1"/>
    <col min="9230" max="9230" width="12.5" style="4" customWidth="1"/>
    <col min="9231" max="9472" width="9" style="4"/>
    <col min="9473" max="9473" width="2.83203125" style="4" customWidth="1"/>
    <col min="9474" max="9474" width="9" style="4" customWidth="1"/>
    <col min="9475" max="9475" width="12.58203125" style="4" customWidth="1"/>
    <col min="9476" max="9476" width="11.5" style="4" customWidth="1"/>
    <col min="9477" max="9477" width="10.08203125" style="4" customWidth="1"/>
    <col min="9478" max="9478" width="18.08203125" style="4" customWidth="1"/>
    <col min="9479" max="9479" width="10.33203125" style="4" customWidth="1"/>
    <col min="9480" max="9481" width="8.83203125" style="4" customWidth="1"/>
    <col min="9482" max="9482" width="13.5" style="4" customWidth="1"/>
    <col min="9483" max="9483" width="12.58203125" style="4" customWidth="1"/>
    <col min="9484" max="9484" width="11.33203125" style="4" customWidth="1"/>
    <col min="9485" max="9485" width="12.58203125" style="4" customWidth="1"/>
    <col min="9486" max="9486" width="12.5" style="4" customWidth="1"/>
    <col min="9487" max="9728" width="9" style="4"/>
    <col min="9729" max="9729" width="2.83203125" style="4" customWidth="1"/>
    <col min="9730" max="9730" width="9" style="4" customWidth="1"/>
    <col min="9731" max="9731" width="12.58203125" style="4" customWidth="1"/>
    <col min="9732" max="9732" width="11.5" style="4" customWidth="1"/>
    <col min="9733" max="9733" width="10.08203125" style="4" customWidth="1"/>
    <col min="9734" max="9734" width="18.08203125" style="4" customWidth="1"/>
    <col min="9735" max="9735" width="10.33203125" style="4" customWidth="1"/>
    <col min="9736" max="9737" width="8.83203125" style="4" customWidth="1"/>
    <col min="9738" max="9738" width="13.5" style="4" customWidth="1"/>
    <col min="9739" max="9739" width="12.58203125" style="4" customWidth="1"/>
    <col min="9740" max="9740" width="11.33203125" style="4" customWidth="1"/>
    <col min="9741" max="9741" width="12.58203125" style="4" customWidth="1"/>
    <col min="9742" max="9742" width="12.5" style="4" customWidth="1"/>
    <col min="9743" max="9984" width="9" style="4"/>
    <col min="9985" max="9985" width="2.83203125" style="4" customWidth="1"/>
    <col min="9986" max="9986" width="9" style="4" customWidth="1"/>
    <col min="9987" max="9987" width="12.58203125" style="4" customWidth="1"/>
    <col min="9988" max="9988" width="11.5" style="4" customWidth="1"/>
    <col min="9989" max="9989" width="10.08203125" style="4" customWidth="1"/>
    <col min="9990" max="9990" width="18.08203125" style="4" customWidth="1"/>
    <col min="9991" max="9991" width="10.33203125" style="4" customWidth="1"/>
    <col min="9992" max="9993" width="8.83203125" style="4" customWidth="1"/>
    <col min="9994" max="9994" width="13.5" style="4" customWidth="1"/>
    <col min="9995" max="9995" width="12.58203125" style="4" customWidth="1"/>
    <col min="9996" max="9996" width="11.33203125" style="4" customWidth="1"/>
    <col min="9997" max="9997" width="12.58203125" style="4" customWidth="1"/>
    <col min="9998" max="9998" width="12.5" style="4" customWidth="1"/>
    <col min="9999" max="10240" width="9" style="4"/>
    <col min="10241" max="10241" width="2.83203125" style="4" customWidth="1"/>
    <col min="10242" max="10242" width="9" style="4" customWidth="1"/>
    <col min="10243" max="10243" width="12.58203125" style="4" customWidth="1"/>
    <col min="10244" max="10244" width="11.5" style="4" customWidth="1"/>
    <col min="10245" max="10245" width="10.08203125" style="4" customWidth="1"/>
    <col min="10246" max="10246" width="18.08203125" style="4" customWidth="1"/>
    <col min="10247" max="10247" width="10.33203125" style="4" customWidth="1"/>
    <col min="10248" max="10249" width="8.83203125" style="4" customWidth="1"/>
    <col min="10250" max="10250" width="13.5" style="4" customWidth="1"/>
    <col min="10251" max="10251" width="12.58203125" style="4" customWidth="1"/>
    <col min="10252" max="10252" width="11.33203125" style="4" customWidth="1"/>
    <col min="10253" max="10253" width="12.58203125" style="4" customWidth="1"/>
    <col min="10254" max="10254" width="12.5" style="4" customWidth="1"/>
    <col min="10255" max="10496" width="9" style="4"/>
    <col min="10497" max="10497" width="2.83203125" style="4" customWidth="1"/>
    <col min="10498" max="10498" width="9" style="4" customWidth="1"/>
    <col min="10499" max="10499" width="12.58203125" style="4" customWidth="1"/>
    <col min="10500" max="10500" width="11.5" style="4" customWidth="1"/>
    <col min="10501" max="10501" width="10.08203125" style="4" customWidth="1"/>
    <col min="10502" max="10502" width="18.08203125" style="4" customWidth="1"/>
    <col min="10503" max="10503" width="10.33203125" style="4" customWidth="1"/>
    <col min="10504" max="10505" width="8.83203125" style="4" customWidth="1"/>
    <col min="10506" max="10506" width="13.5" style="4" customWidth="1"/>
    <col min="10507" max="10507" width="12.58203125" style="4" customWidth="1"/>
    <col min="10508" max="10508" width="11.33203125" style="4" customWidth="1"/>
    <col min="10509" max="10509" width="12.58203125" style="4" customWidth="1"/>
    <col min="10510" max="10510" width="12.5" style="4" customWidth="1"/>
    <col min="10511" max="10752" width="9" style="4"/>
    <col min="10753" max="10753" width="2.83203125" style="4" customWidth="1"/>
    <col min="10754" max="10754" width="9" style="4" customWidth="1"/>
    <col min="10755" max="10755" width="12.58203125" style="4" customWidth="1"/>
    <col min="10756" max="10756" width="11.5" style="4" customWidth="1"/>
    <col min="10757" max="10757" width="10.08203125" style="4" customWidth="1"/>
    <col min="10758" max="10758" width="18.08203125" style="4" customWidth="1"/>
    <col min="10759" max="10759" width="10.33203125" style="4" customWidth="1"/>
    <col min="10760" max="10761" width="8.83203125" style="4" customWidth="1"/>
    <col min="10762" max="10762" width="13.5" style="4" customWidth="1"/>
    <col min="10763" max="10763" width="12.58203125" style="4" customWidth="1"/>
    <col min="10764" max="10764" width="11.33203125" style="4" customWidth="1"/>
    <col min="10765" max="10765" width="12.58203125" style="4" customWidth="1"/>
    <col min="10766" max="10766" width="12.5" style="4" customWidth="1"/>
    <col min="10767" max="11008" width="9" style="4"/>
    <col min="11009" max="11009" width="2.83203125" style="4" customWidth="1"/>
    <col min="11010" max="11010" width="9" style="4" customWidth="1"/>
    <col min="11011" max="11011" width="12.58203125" style="4" customWidth="1"/>
    <col min="11012" max="11012" width="11.5" style="4" customWidth="1"/>
    <col min="11013" max="11013" width="10.08203125" style="4" customWidth="1"/>
    <col min="11014" max="11014" width="18.08203125" style="4" customWidth="1"/>
    <col min="11015" max="11015" width="10.33203125" style="4" customWidth="1"/>
    <col min="11016" max="11017" width="8.83203125" style="4" customWidth="1"/>
    <col min="11018" max="11018" width="13.5" style="4" customWidth="1"/>
    <col min="11019" max="11019" width="12.58203125" style="4" customWidth="1"/>
    <col min="11020" max="11020" width="11.33203125" style="4" customWidth="1"/>
    <col min="11021" max="11021" width="12.58203125" style="4" customWidth="1"/>
    <col min="11022" max="11022" width="12.5" style="4" customWidth="1"/>
    <col min="11023" max="11264" width="9" style="4"/>
    <col min="11265" max="11265" width="2.83203125" style="4" customWidth="1"/>
    <col min="11266" max="11266" width="9" style="4" customWidth="1"/>
    <col min="11267" max="11267" width="12.58203125" style="4" customWidth="1"/>
    <col min="11268" max="11268" width="11.5" style="4" customWidth="1"/>
    <col min="11269" max="11269" width="10.08203125" style="4" customWidth="1"/>
    <col min="11270" max="11270" width="18.08203125" style="4" customWidth="1"/>
    <col min="11271" max="11271" width="10.33203125" style="4" customWidth="1"/>
    <col min="11272" max="11273" width="8.83203125" style="4" customWidth="1"/>
    <col min="11274" max="11274" width="13.5" style="4" customWidth="1"/>
    <col min="11275" max="11275" width="12.58203125" style="4" customWidth="1"/>
    <col min="11276" max="11276" width="11.33203125" style="4" customWidth="1"/>
    <col min="11277" max="11277" width="12.58203125" style="4" customWidth="1"/>
    <col min="11278" max="11278" width="12.5" style="4" customWidth="1"/>
    <col min="11279" max="11520" width="9" style="4"/>
    <col min="11521" max="11521" width="2.83203125" style="4" customWidth="1"/>
    <col min="11522" max="11522" width="9" style="4" customWidth="1"/>
    <col min="11523" max="11523" width="12.58203125" style="4" customWidth="1"/>
    <col min="11524" max="11524" width="11.5" style="4" customWidth="1"/>
    <col min="11525" max="11525" width="10.08203125" style="4" customWidth="1"/>
    <col min="11526" max="11526" width="18.08203125" style="4" customWidth="1"/>
    <col min="11527" max="11527" width="10.33203125" style="4" customWidth="1"/>
    <col min="11528" max="11529" width="8.83203125" style="4" customWidth="1"/>
    <col min="11530" max="11530" width="13.5" style="4" customWidth="1"/>
    <col min="11531" max="11531" width="12.58203125" style="4" customWidth="1"/>
    <col min="11532" max="11532" width="11.33203125" style="4" customWidth="1"/>
    <col min="11533" max="11533" width="12.58203125" style="4" customWidth="1"/>
    <col min="11534" max="11534" width="12.5" style="4" customWidth="1"/>
    <col min="11535" max="11776" width="9" style="4"/>
    <col min="11777" max="11777" width="2.83203125" style="4" customWidth="1"/>
    <col min="11778" max="11778" width="9" style="4" customWidth="1"/>
    <col min="11779" max="11779" width="12.58203125" style="4" customWidth="1"/>
    <col min="11780" max="11780" width="11.5" style="4" customWidth="1"/>
    <col min="11781" max="11781" width="10.08203125" style="4" customWidth="1"/>
    <col min="11782" max="11782" width="18.08203125" style="4" customWidth="1"/>
    <col min="11783" max="11783" width="10.33203125" style="4" customWidth="1"/>
    <col min="11784" max="11785" width="8.83203125" style="4" customWidth="1"/>
    <col min="11786" max="11786" width="13.5" style="4" customWidth="1"/>
    <col min="11787" max="11787" width="12.58203125" style="4" customWidth="1"/>
    <col min="11788" max="11788" width="11.33203125" style="4" customWidth="1"/>
    <col min="11789" max="11789" width="12.58203125" style="4" customWidth="1"/>
    <col min="11790" max="11790" width="12.5" style="4" customWidth="1"/>
    <col min="11791" max="12032" width="9" style="4"/>
    <col min="12033" max="12033" width="2.83203125" style="4" customWidth="1"/>
    <col min="12034" max="12034" width="9" style="4" customWidth="1"/>
    <col min="12035" max="12035" width="12.58203125" style="4" customWidth="1"/>
    <col min="12036" max="12036" width="11.5" style="4" customWidth="1"/>
    <col min="12037" max="12037" width="10.08203125" style="4" customWidth="1"/>
    <col min="12038" max="12038" width="18.08203125" style="4" customWidth="1"/>
    <col min="12039" max="12039" width="10.33203125" style="4" customWidth="1"/>
    <col min="12040" max="12041" width="8.83203125" style="4" customWidth="1"/>
    <col min="12042" max="12042" width="13.5" style="4" customWidth="1"/>
    <col min="12043" max="12043" width="12.58203125" style="4" customWidth="1"/>
    <col min="12044" max="12044" width="11.33203125" style="4" customWidth="1"/>
    <col min="12045" max="12045" width="12.58203125" style="4" customWidth="1"/>
    <col min="12046" max="12046" width="12.5" style="4" customWidth="1"/>
    <col min="12047" max="12288" width="9" style="4"/>
    <col min="12289" max="12289" width="2.83203125" style="4" customWidth="1"/>
    <col min="12290" max="12290" width="9" style="4" customWidth="1"/>
    <col min="12291" max="12291" width="12.58203125" style="4" customWidth="1"/>
    <col min="12292" max="12292" width="11.5" style="4" customWidth="1"/>
    <col min="12293" max="12293" width="10.08203125" style="4" customWidth="1"/>
    <col min="12294" max="12294" width="18.08203125" style="4" customWidth="1"/>
    <col min="12295" max="12295" width="10.33203125" style="4" customWidth="1"/>
    <col min="12296" max="12297" width="8.83203125" style="4" customWidth="1"/>
    <col min="12298" max="12298" width="13.5" style="4" customWidth="1"/>
    <col min="12299" max="12299" width="12.58203125" style="4" customWidth="1"/>
    <col min="12300" max="12300" width="11.33203125" style="4" customWidth="1"/>
    <col min="12301" max="12301" width="12.58203125" style="4" customWidth="1"/>
    <col min="12302" max="12302" width="12.5" style="4" customWidth="1"/>
    <col min="12303" max="12544" width="9" style="4"/>
    <col min="12545" max="12545" width="2.83203125" style="4" customWidth="1"/>
    <col min="12546" max="12546" width="9" style="4" customWidth="1"/>
    <col min="12547" max="12547" width="12.58203125" style="4" customWidth="1"/>
    <col min="12548" max="12548" width="11.5" style="4" customWidth="1"/>
    <col min="12549" max="12549" width="10.08203125" style="4" customWidth="1"/>
    <col min="12550" max="12550" width="18.08203125" style="4" customWidth="1"/>
    <col min="12551" max="12551" width="10.33203125" style="4" customWidth="1"/>
    <col min="12552" max="12553" width="8.83203125" style="4" customWidth="1"/>
    <col min="12554" max="12554" width="13.5" style="4" customWidth="1"/>
    <col min="12555" max="12555" width="12.58203125" style="4" customWidth="1"/>
    <col min="12556" max="12556" width="11.33203125" style="4" customWidth="1"/>
    <col min="12557" max="12557" width="12.58203125" style="4" customWidth="1"/>
    <col min="12558" max="12558" width="12.5" style="4" customWidth="1"/>
    <col min="12559" max="12800" width="9" style="4"/>
    <col min="12801" max="12801" width="2.83203125" style="4" customWidth="1"/>
    <col min="12802" max="12802" width="9" style="4" customWidth="1"/>
    <col min="12803" max="12803" width="12.58203125" style="4" customWidth="1"/>
    <col min="12804" max="12804" width="11.5" style="4" customWidth="1"/>
    <col min="12805" max="12805" width="10.08203125" style="4" customWidth="1"/>
    <col min="12806" max="12806" width="18.08203125" style="4" customWidth="1"/>
    <col min="12807" max="12807" width="10.33203125" style="4" customWidth="1"/>
    <col min="12808" max="12809" width="8.83203125" style="4" customWidth="1"/>
    <col min="12810" max="12810" width="13.5" style="4" customWidth="1"/>
    <col min="12811" max="12811" width="12.58203125" style="4" customWidth="1"/>
    <col min="12812" max="12812" width="11.33203125" style="4" customWidth="1"/>
    <col min="12813" max="12813" width="12.58203125" style="4" customWidth="1"/>
    <col min="12814" max="12814" width="12.5" style="4" customWidth="1"/>
    <col min="12815" max="13056" width="9" style="4"/>
    <col min="13057" max="13057" width="2.83203125" style="4" customWidth="1"/>
    <col min="13058" max="13058" width="9" style="4" customWidth="1"/>
    <col min="13059" max="13059" width="12.58203125" style="4" customWidth="1"/>
    <col min="13060" max="13060" width="11.5" style="4" customWidth="1"/>
    <col min="13061" max="13061" width="10.08203125" style="4" customWidth="1"/>
    <col min="13062" max="13062" width="18.08203125" style="4" customWidth="1"/>
    <col min="13063" max="13063" width="10.33203125" style="4" customWidth="1"/>
    <col min="13064" max="13065" width="8.83203125" style="4" customWidth="1"/>
    <col min="13066" max="13066" width="13.5" style="4" customWidth="1"/>
    <col min="13067" max="13067" width="12.58203125" style="4" customWidth="1"/>
    <col min="13068" max="13068" width="11.33203125" style="4" customWidth="1"/>
    <col min="13069" max="13069" width="12.58203125" style="4" customWidth="1"/>
    <col min="13070" max="13070" width="12.5" style="4" customWidth="1"/>
    <col min="13071" max="13312" width="9" style="4"/>
    <col min="13313" max="13313" width="2.83203125" style="4" customWidth="1"/>
    <col min="13314" max="13314" width="9" style="4" customWidth="1"/>
    <col min="13315" max="13315" width="12.58203125" style="4" customWidth="1"/>
    <col min="13316" max="13316" width="11.5" style="4" customWidth="1"/>
    <col min="13317" max="13317" width="10.08203125" style="4" customWidth="1"/>
    <col min="13318" max="13318" width="18.08203125" style="4" customWidth="1"/>
    <col min="13319" max="13319" width="10.33203125" style="4" customWidth="1"/>
    <col min="13320" max="13321" width="8.83203125" style="4" customWidth="1"/>
    <col min="13322" max="13322" width="13.5" style="4" customWidth="1"/>
    <col min="13323" max="13323" width="12.58203125" style="4" customWidth="1"/>
    <col min="13324" max="13324" width="11.33203125" style="4" customWidth="1"/>
    <col min="13325" max="13325" width="12.58203125" style="4" customWidth="1"/>
    <col min="13326" max="13326" width="12.5" style="4" customWidth="1"/>
    <col min="13327" max="13568" width="9" style="4"/>
    <col min="13569" max="13569" width="2.83203125" style="4" customWidth="1"/>
    <col min="13570" max="13570" width="9" style="4" customWidth="1"/>
    <col min="13571" max="13571" width="12.58203125" style="4" customWidth="1"/>
    <col min="13572" max="13572" width="11.5" style="4" customWidth="1"/>
    <col min="13573" max="13573" width="10.08203125" style="4" customWidth="1"/>
    <col min="13574" max="13574" width="18.08203125" style="4" customWidth="1"/>
    <col min="13575" max="13575" width="10.33203125" style="4" customWidth="1"/>
    <col min="13576" max="13577" width="8.83203125" style="4" customWidth="1"/>
    <col min="13578" max="13578" width="13.5" style="4" customWidth="1"/>
    <col min="13579" max="13579" width="12.58203125" style="4" customWidth="1"/>
    <col min="13580" max="13580" width="11.33203125" style="4" customWidth="1"/>
    <col min="13581" max="13581" width="12.58203125" style="4" customWidth="1"/>
    <col min="13582" max="13582" width="12.5" style="4" customWidth="1"/>
    <col min="13583" max="13824" width="9" style="4"/>
    <col min="13825" max="13825" width="2.83203125" style="4" customWidth="1"/>
    <col min="13826" max="13826" width="9" style="4" customWidth="1"/>
    <col min="13827" max="13827" width="12.58203125" style="4" customWidth="1"/>
    <col min="13828" max="13828" width="11.5" style="4" customWidth="1"/>
    <col min="13829" max="13829" width="10.08203125" style="4" customWidth="1"/>
    <col min="13830" max="13830" width="18.08203125" style="4" customWidth="1"/>
    <col min="13831" max="13831" width="10.33203125" style="4" customWidth="1"/>
    <col min="13832" max="13833" width="8.83203125" style="4" customWidth="1"/>
    <col min="13834" max="13834" width="13.5" style="4" customWidth="1"/>
    <col min="13835" max="13835" width="12.58203125" style="4" customWidth="1"/>
    <col min="13836" max="13836" width="11.33203125" style="4" customWidth="1"/>
    <col min="13837" max="13837" width="12.58203125" style="4" customWidth="1"/>
    <col min="13838" max="13838" width="12.5" style="4" customWidth="1"/>
    <col min="13839" max="14080" width="9" style="4"/>
    <col min="14081" max="14081" width="2.83203125" style="4" customWidth="1"/>
    <col min="14082" max="14082" width="9" style="4" customWidth="1"/>
    <col min="14083" max="14083" width="12.58203125" style="4" customWidth="1"/>
    <col min="14084" max="14084" width="11.5" style="4" customWidth="1"/>
    <col min="14085" max="14085" width="10.08203125" style="4" customWidth="1"/>
    <col min="14086" max="14086" width="18.08203125" style="4" customWidth="1"/>
    <col min="14087" max="14087" width="10.33203125" style="4" customWidth="1"/>
    <col min="14088" max="14089" width="8.83203125" style="4" customWidth="1"/>
    <col min="14090" max="14090" width="13.5" style="4" customWidth="1"/>
    <col min="14091" max="14091" width="12.58203125" style="4" customWidth="1"/>
    <col min="14092" max="14092" width="11.33203125" style="4" customWidth="1"/>
    <col min="14093" max="14093" width="12.58203125" style="4" customWidth="1"/>
    <col min="14094" max="14094" width="12.5" style="4" customWidth="1"/>
    <col min="14095" max="14336" width="9" style="4"/>
    <col min="14337" max="14337" width="2.83203125" style="4" customWidth="1"/>
    <col min="14338" max="14338" width="9" style="4" customWidth="1"/>
    <col min="14339" max="14339" width="12.58203125" style="4" customWidth="1"/>
    <col min="14340" max="14340" width="11.5" style="4" customWidth="1"/>
    <col min="14341" max="14341" width="10.08203125" style="4" customWidth="1"/>
    <col min="14342" max="14342" width="18.08203125" style="4" customWidth="1"/>
    <col min="14343" max="14343" width="10.33203125" style="4" customWidth="1"/>
    <col min="14344" max="14345" width="8.83203125" style="4" customWidth="1"/>
    <col min="14346" max="14346" width="13.5" style="4" customWidth="1"/>
    <col min="14347" max="14347" width="12.58203125" style="4" customWidth="1"/>
    <col min="14348" max="14348" width="11.33203125" style="4" customWidth="1"/>
    <col min="14349" max="14349" width="12.58203125" style="4" customWidth="1"/>
    <col min="14350" max="14350" width="12.5" style="4" customWidth="1"/>
    <col min="14351" max="14592" width="9" style="4"/>
    <col min="14593" max="14593" width="2.83203125" style="4" customWidth="1"/>
    <col min="14594" max="14594" width="9" style="4" customWidth="1"/>
    <col min="14595" max="14595" width="12.58203125" style="4" customWidth="1"/>
    <col min="14596" max="14596" width="11.5" style="4" customWidth="1"/>
    <col min="14597" max="14597" width="10.08203125" style="4" customWidth="1"/>
    <col min="14598" max="14598" width="18.08203125" style="4" customWidth="1"/>
    <col min="14599" max="14599" width="10.33203125" style="4" customWidth="1"/>
    <col min="14600" max="14601" width="8.83203125" style="4" customWidth="1"/>
    <col min="14602" max="14602" width="13.5" style="4" customWidth="1"/>
    <col min="14603" max="14603" width="12.58203125" style="4" customWidth="1"/>
    <col min="14604" max="14604" width="11.33203125" style="4" customWidth="1"/>
    <col min="14605" max="14605" width="12.58203125" style="4" customWidth="1"/>
    <col min="14606" max="14606" width="12.5" style="4" customWidth="1"/>
    <col min="14607" max="14848" width="9" style="4"/>
    <col min="14849" max="14849" width="2.83203125" style="4" customWidth="1"/>
    <col min="14850" max="14850" width="9" style="4" customWidth="1"/>
    <col min="14851" max="14851" width="12.58203125" style="4" customWidth="1"/>
    <col min="14852" max="14852" width="11.5" style="4" customWidth="1"/>
    <col min="14853" max="14853" width="10.08203125" style="4" customWidth="1"/>
    <col min="14854" max="14854" width="18.08203125" style="4" customWidth="1"/>
    <col min="14855" max="14855" width="10.33203125" style="4" customWidth="1"/>
    <col min="14856" max="14857" width="8.83203125" style="4" customWidth="1"/>
    <col min="14858" max="14858" width="13.5" style="4" customWidth="1"/>
    <col min="14859" max="14859" width="12.58203125" style="4" customWidth="1"/>
    <col min="14860" max="14860" width="11.33203125" style="4" customWidth="1"/>
    <col min="14861" max="14861" width="12.58203125" style="4" customWidth="1"/>
    <col min="14862" max="14862" width="12.5" style="4" customWidth="1"/>
    <col min="14863" max="15104" width="9" style="4"/>
    <col min="15105" max="15105" width="2.83203125" style="4" customWidth="1"/>
    <col min="15106" max="15106" width="9" style="4" customWidth="1"/>
    <col min="15107" max="15107" width="12.58203125" style="4" customWidth="1"/>
    <col min="15108" max="15108" width="11.5" style="4" customWidth="1"/>
    <col min="15109" max="15109" width="10.08203125" style="4" customWidth="1"/>
    <col min="15110" max="15110" width="18.08203125" style="4" customWidth="1"/>
    <col min="15111" max="15111" width="10.33203125" style="4" customWidth="1"/>
    <col min="15112" max="15113" width="8.83203125" style="4" customWidth="1"/>
    <col min="15114" max="15114" width="13.5" style="4" customWidth="1"/>
    <col min="15115" max="15115" width="12.58203125" style="4" customWidth="1"/>
    <col min="15116" max="15116" width="11.33203125" style="4" customWidth="1"/>
    <col min="15117" max="15117" width="12.58203125" style="4" customWidth="1"/>
    <col min="15118" max="15118" width="12.5" style="4" customWidth="1"/>
    <col min="15119" max="15360" width="9" style="4"/>
    <col min="15361" max="15361" width="2.83203125" style="4" customWidth="1"/>
    <col min="15362" max="15362" width="9" style="4" customWidth="1"/>
    <col min="15363" max="15363" width="12.58203125" style="4" customWidth="1"/>
    <col min="15364" max="15364" width="11.5" style="4" customWidth="1"/>
    <col min="15365" max="15365" width="10.08203125" style="4" customWidth="1"/>
    <col min="15366" max="15366" width="18.08203125" style="4" customWidth="1"/>
    <col min="15367" max="15367" width="10.33203125" style="4" customWidth="1"/>
    <col min="15368" max="15369" width="8.83203125" style="4" customWidth="1"/>
    <col min="15370" max="15370" width="13.5" style="4" customWidth="1"/>
    <col min="15371" max="15371" width="12.58203125" style="4" customWidth="1"/>
    <col min="15372" max="15372" width="11.33203125" style="4" customWidth="1"/>
    <col min="15373" max="15373" width="12.58203125" style="4" customWidth="1"/>
    <col min="15374" max="15374" width="12.5" style="4" customWidth="1"/>
    <col min="15375" max="15616" width="9" style="4"/>
    <col min="15617" max="15617" width="2.83203125" style="4" customWidth="1"/>
    <col min="15618" max="15618" width="9" style="4" customWidth="1"/>
    <col min="15619" max="15619" width="12.58203125" style="4" customWidth="1"/>
    <col min="15620" max="15620" width="11.5" style="4" customWidth="1"/>
    <col min="15621" max="15621" width="10.08203125" style="4" customWidth="1"/>
    <col min="15622" max="15622" width="18.08203125" style="4" customWidth="1"/>
    <col min="15623" max="15623" width="10.33203125" style="4" customWidth="1"/>
    <col min="15624" max="15625" width="8.83203125" style="4" customWidth="1"/>
    <col min="15626" max="15626" width="13.5" style="4" customWidth="1"/>
    <col min="15627" max="15627" width="12.58203125" style="4" customWidth="1"/>
    <col min="15628" max="15628" width="11.33203125" style="4" customWidth="1"/>
    <col min="15629" max="15629" width="12.58203125" style="4" customWidth="1"/>
    <col min="15630" max="15630" width="12.5" style="4" customWidth="1"/>
    <col min="15631" max="15872" width="9" style="4"/>
    <col min="15873" max="15873" width="2.83203125" style="4" customWidth="1"/>
    <col min="15874" max="15874" width="9" style="4" customWidth="1"/>
    <col min="15875" max="15875" width="12.58203125" style="4" customWidth="1"/>
    <col min="15876" max="15876" width="11.5" style="4" customWidth="1"/>
    <col min="15877" max="15877" width="10.08203125" style="4" customWidth="1"/>
    <col min="15878" max="15878" width="18.08203125" style="4" customWidth="1"/>
    <col min="15879" max="15879" width="10.33203125" style="4" customWidth="1"/>
    <col min="15880" max="15881" width="8.83203125" style="4" customWidth="1"/>
    <col min="15882" max="15882" width="13.5" style="4" customWidth="1"/>
    <col min="15883" max="15883" width="12.58203125" style="4" customWidth="1"/>
    <col min="15884" max="15884" width="11.33203125" style="4" customWidth="1"/>
    <col min="15885" max="15885" width="12.58203125" style="4" customWidth="1"/>
    <col min="15886" max="15886" width="12.5" style="4" customWidth="1"/>
    <col min="15887" max="16128" width="9" style="4"/>
    <col min="16129" max="16129" width="2.83203125" style="4" customWidth="1"/>
    <col min="16130" max="16130" width="9" style="4" customWidth="1"/>
    <col min="16131" max="16131" width="12.58203125" style="4" customWidth="1"/>
    <col min="16132" max="16132" width="11.5" style="4" customWidth="1"/>
    <col min="16133" max="16133" width="10.08203125" style="4" customWidth="1"/>
    <col min="16134" max="16134" width="18.08203125" style="4" customWidth="1"/>
    <col min="16135" max="16135" width="10.33203125" style="4" customWidth="1"/>
    <col min="16136" max="16137" width="8.83203125" style="4" customWidth="1"/>
    <col min="16138" max="16138" width="13.5" style="4" customWidth="1"/>
    <col min="16139" max="16139" width="12.58203125" style="4" customWidth="1"/>
    <col min="16140" max="16140" width="11.33203125" style="4" customWidth="1"/>
    <col min="16141" max="16141" width="12.58203125" style="4" customWidth="1"/>
    <col min="16142" max="16142" width="12.5" style="4" customWidth="1"/>
    <col min="16143" max="16384" width="9" style="4"/>
  </cols>
  <sheetData>
    <row r="1" spans="2:11" s="1" customFormat="1" ht="53.25" customHeight="1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s="1" customFormat="1" ht="20.25" customHeight="1">
      <c r="B2" s="8" t="s">
        <v>1</v>
      </c>
      <c r="C2" s="9" t="s">
        <v>2</v>
      </c>
      <c r="D2" s="10" t="s">
        <v>3</v>
      </c>
      <c r="E2" s="9">
        <v>2018.9</v>
      </c>
      <c r="F2" s="8" t="s">
        <v>4</v>
      </c>
      <c r="G2" s="80" t="s">
        <v>5</v>
      </c>
      <c r="H2" s="81"/>
      <c r="I2" s="81"/>
      <c r="J2" s="81"/>
      <c r="K2" s="82"/>
    </row>
    <row r="3" spans="2:11" s="1" customFormat="1" ht="20.25" customHeight="1">
      <c r="B3" s="10" t="s">
        <v>6</v>
      </c>
      <c r="C3" s="11" t="s">
        <v>7</v>
      </c>
      <c r="D3" s="8" t="s">
        <v>8</v>
      </c>
      <c r="E3" s="12">
        <v>13810643293</v>
      </c>
      <c r="F3" s="10" t="s">
        <v>9</v>
      </c>
      <c r="G3" s="83" t="s">
        <v>10</v>
      </c>
      <c r="H3" s="81"/>
      <c r="I3" s="81"/>
      <c r="J3" s="81"/>
      <c r="K3" s="82"/>
    </row>
    <row r="4" spans="2:11" s="2" customFormat="1" ht="15.75" customHeight="1"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2:11" s="3" customFormat="1" ht="36" customHeight="1">
      <c r="B5" s="13" t="s">
        <v>11</v>
      </c>
      <c r="C5" s="14" t="s">
        <v>12</v>
      </c>
      <c r="D5" s="15" t="s">
        <v>13</v>
      </c>
      <c r="E5" s="13" t="s">
        <v>14</v>
      </c>
      <c r="F5" s="13" t="s">
        <v>15</v>
      </c>
      <c r="G5" s="16" t="s">
        <v>16</v>
      </c>
      <c r="H5" s="13" t="s">
        <v>15</v>
      </c>
      <c r="I5" s="13" t="s">
        <v>17</v>
      </c>
      <c r="J5" s="13" t="s">
        <v>18</v>
      </c>
      <c r="K5" s="13" t="s">
        <v>19</v>
      </c>
    </row>
    <row r="6" spans="2:11" s="3" customFormat="1" ht="20.25" customHeight="1">
      <c r="B6" s="85" t="s">
        <v>20</v>
      </c>
      <c r="C6" s="86" t="s">
        <v>177</v>
      </c>
      <c r="D6" s="18" t="s">
        <v>21</v>
      </c>
      <c r="E6" s="19">
        <v>40</v>
      </c>
      <c r="F6" s="20" t="s">
        <v>22</v>
      </c>
      <c r="G6" s="21">
        <v>1</v>
      </c>
      <c r="H6" s="20" t="s">
        <v>23</v>
      </c>
      <c r="I6" s="33">
        <v>600</v>
      </c>
      <c r="J6" s="34">
        <f t="shared" ref="J6:J9" si="0">I6*G6*E6</f>
        <v>24000</v>
      </c>
      <c r="K6" s="35"/>
    </row>
    <row r="7" spans="2:11" s="3" customFormat="1" ht="20.25" customHeight="1">
      <c r="B7" s="85"/>
      <c r="C7" s="87"/>
      <c r="D7" s="18" t="s">
        <v>24</v>
      </c>
      <c r="E7" s="19">
        <v>80</v>
      </c>
      <c r="F7" s="20" t="s">
        <v>22</v>
      </c>
      <c r="G7" s="21">
        <v>1</v>
      </c>
      <c r="H7" s="20" t="s">
        <v>23</v>
      </c>
      <c r="I7" s="33">
        <v>600</v>
      </c>
      <c r="J7" s="34">
        <f t="shared" si="0"/>
        <v>48000</v>
      </c>
      <c r="K7" s="35"/>
    </row>
    <row r="8" spans="2:11" s="3" customFormat="1" ht="20.25" customHeight="1">
      <c r="B8" s="85"/>
      <c r="C8" s="22" t="s">
        <v>25</v>
      </c>
      <c r="D8" s="18" t="s">
        <v>37</v>
      </c>
      <c r="E8" s="19">
        <v>1</v>
      </c>
      <c r="F8" s="20" t="s">
        <v>26</v>
      </c>
      <c r="G8" s="21">
        <v>1</v>
      </c>
      <c r="H8" s="20" t="s">
        <v>27</v>
      </c>
      <c r="I8" s="33">
        <v>60000</v>
      </c>
      <c r="J8" s="34">
        <f t="shared" si="0"/>
        <v>60000</v>
      </c>
      <c r="K8" s="35" t="s">
        <v>28</v>
      </c>
    </row>
    <row r="9" spans="2:11" s="3" customFormat="1" ht="20.25" customHeight="1">
      <c r="B9" s="85"/>
      <c r="C9" s="22" t="s">
        <v>29</v>
      </c>
      <c r="D9" s="18"/>
      <c r="E9" s="19">
        <v>200</v>
      </c>
      <c r="F9" s="20" t="s">
        <v>30</v>
      </c>
      <c r="G9" s="21">
        <v>1</v>
      </c>
      <c r="H9" s="20" t="s">
        <v>27</v>
      </c>
      <c r="I9" s="33">
        <v>50</v>
      </c>
      <c r="J9" s="34">
        <f t="shared" si="0"/>
        <v>10000</v>
      </c>
      <c r="K9" s="35"/>
    </row>
    <row r="10" spans="2:11" s="3" customFormat="1" ht="20.25" customHeight="1">
      <c r="B10" s="85"/>
      <c r="C10" s="88" t="s">
        <v>31</v>
      </c>
      <c r="D10" s="88"/>
      <c r="E10" s="88"/>
      <c r="F10" s="88"/>
      <c r="G10" s="88"/>
      <c r="H10" s="88"/>
      <c r="I10" s="89"/>
      <c r="J10" s="36">
        <f>SUM(J6:J9)</f>
        <v>142000</v>
      </c>
      <c r="K10" s="35"/>
    </row>
    <row r="11" spans="2:11" s="3" customFormat="1" ht="20.25" customHeight="1">
      <c r="B11" s="85" t="s">
        <v>32</v>
      </c>
      <c r="C11" s="22" t="s">
        <v>33</v>
      </c>
      <c r="D11" s="23" t="s">
        <v>34</v>
      </c>
      <c r="E11" s="19">
        <v>200</v>
      </c>
      <c r="F11" s="20" t="s">
        <v>30</v>
      </c>
      <c r="G11" s="21">
        <v>1</v>
      </c>
      <c r="H11" s="20" t="s">
        <v>27</v>
      </c>
      <c r="I11" s="33">
        <v>168</v>
      </c>
      <c r="J11" s="34">
        <f t="shared" ref="J11:J13" si="1">I11*G11*E11</f>
        <v>33600</v>
      </c>
      <c r="K11" s="23" t="s">
        <v>35</v>
      </c>
    </row>
    <row r="12" spans="2:11" s="3" customFormat="1" ht="20.25" customHeight="1">
      <c r="B12" s="85"/>
      <c r="C12" s="22" t="s">
        <v>36</v>
      </c>
      <c r="D12" s="23" t="s">
        <v>37</v>
      </c>
      <c r="E12" s="19">
        <v>20</v>
      </c>
      <c r="F12" s="20" t="s">
        <v>38</v>
      </c>
      <c r="G12" s="21">
        <v>1</v>
      </c>
      <c r="H12" s="20" t="s">
        <v>27</v>
      </c>
      <c r="I12" s="33">
        <v>2588</v>
      </c>
      <c r="J12" s="34">
        <f t="shared" si="1"/>
        <v>51760</v>
      </c>
      <c r="K12" s="23"/>
    </row>
    <row r="13" spans="2:11" s="3" customFormat="1" ht="18" customHeight="1">
      <c r="B13" s="85"/>
      <c r="C13" s="22" t="s">
        <v>39</v>
      </c>
      <c r="D13" s="23"/>
      <c r="E13" s="19">
        <v>200</v>
      </c>
      <c r="F13" s="20" t="s">
        <v>30</v>
      </c>
      <c r="G13" s="21">
        <v>1</v>
      </c>
      <c r="H13" s="20" t="s">
        <v>27</v>
      </c>
      <c r="I13" s="37">
        <v>50</v>
      </c>
      <c r="J13" s="34">
        <f t="shared" si="1"/>
        <v>10000</v>
      </c>
      <c r="K13" s="23" t="s">
        <v>36</v>
      </c>
    </row>
    <row r="14" spans="2:11" s="3" customFormat="1" ht="18" customHeight="1">
      <c r="B14" s="85"/>
      <c r="C14" s="89" t="s">
        <v>40</v>
      </c>
      <c r="D14" s="90"/>
      <c r="E14" s="90"/>
      <c r="F14" s="90"/>
      <c r="G14" s="90"/>
      <c r="H14" s="90"/>
      <c r="I14" s="90"/>
      <c r="J14" s="36">
        <f>SUM(J11:J13)</f>
        <v>95360</v>
      </c>
      <c r="K14" s="23"/>
    </row>
    <row r="15" spans="2:11" s="3" customFormat="1" ht="18" customHeight="1">
      <c r="B15" s="85" t="s">
        <v>41</v>
      </c>
      <c r="C15" s="22" t="s">
        <v>42</v>
      </c>
      <c r="D15" s="24" t="s">
        <v>43</v>
      </c>
      <c r="E15" s="25">
        <v>1</v>
      </c>
      <c r="F15" s="26" t="s">
        <v>44</v>
      </c>
      <c r="G15" s="25">
        <v>2</v>
      </c>
      <c r="H15" s="26" t="s">
        <v>45</v>
      </c>
      <c r="I15" s="33">
        <v>2500</v>
      </c>
      <c r="J15" s="34">
        <f>I15*G15*E15</f>
        <v>5000</v>
      </c>
      <c r="K15" s="23"/>
    </row>
    <row r="16" spans="2:11" s="3" customFormat="1" ht="16.5">
      <c r="B16" s="85"/>
      <c r="C16" s="22" t="s">
        <v>42</v>
      </c>
      <c r="D16" s="18" t="s">
        <v>46</v>
      </c>
      <c r="E16" s="19">
        <v>1</v>
      </c>
      <c r="F16" s="27" t="s">
        <v>44</v>
      </c>
      <c r="G16" s="19">
        <v>2</v>
      </c>
      <c r="H16" s="27" t="s">
        <v>45</v>
      </c>
      <c r="I16" s="33">
        <v>1200</v>
      </c>
      <c r="J16" s="34">
        <f>I16*G16*E16</f>
        <v>2400</v>
      </c>
      <c r="K16" s="23" t="s">
        <v>47</v>
      </c>
    </row>
    <row r="17" spans="2:11" s="3" customFormat="1" ht="18" customHeight="1">
      <c r="B17" s="85"/>
      <c r="C17" s="88" t="s">
        <v>48</v>
      </c>
      <c r="D17" s="88"/>
      <c r="E17" s="88"/>
      <c r="F17" s="88"/>
      <c r="G17" s="88"/>
      <c r="H17" s="88"/>
      <c r="I17" s="89"/>
      <c r="J17" s="36">
        <f>SUM(J15:J16)</f>
        <v>7400</v>
      </c>
      <c r="K17" s="35"/>
    </row>
    <row r="18" spans="2:11" s="3" customFormat="1" ht="16.5">
      <c r="B18" s="91" t="s">
        <v>49</v>
      </c>
      <c r="C18" s="28" t="s">
        <v>50</v>
      </c>
      <c r="D18" s="29"/>
      <c r="E18" s="30">
        <v>90</v>
      </c>
      <c r="F18" s="30" t="s">
        <v>51</v>
      </c>
      <c r="G18" s="30">
        <v>1</v>
      </c>
      <c r="H18" s="30" t="s">
        <v>52</v>
      </c>
      <c r="I18" s="33">
        <v>100</v>
      </c>
      <c r="J18" s="34">
        <f t="shared" ref="J18:J21" si="2">E18*G18*I18</f>
        <v>9000</v>
      </c>
      <c r="K18" s="23"/>
    </row>
    <row r="19" spans="2:11" s="3" customFormat="1" ht="16.5">
      <c r="B19" s="92"/>
      <c r="C19" s="28" t="s">
        <v>53</v>
      </c>
      <c r="D19" s="29"/>
      <c r="E19" s="30">
        <v>90</v>
      </c>
      <c r="F19" s="30" t="s">
        <v>51</v>
      </c>
      <c r="G19" s="30">
        <v>1</v>
      </c>
      <c r="H19" s="30" t="s">
        <v>52</v>
      </c>
      <c r="I19" s="33">
        <v>45</v>
      </c>
      <c r="J19" s="34">
        <f t="shared" si="2"/>
        <v>4050</v>
      </c>
      <c r="K19" s="23"/>
    </row>
    <row r="20" spans="2:11" s="3" customFormat="1" ht="16.5">
      <c r="B20" s="92"/>
      <c r="C20" s="28" t="s">
        <v>54</v>
      </c>
      <c r="D20" s="29"/>
      <c r="E20" s="30">
        <v>4</v>
      </c>
      <c r="F20" s="30" t="s">
        <v>55</v>
      </c>
      <c r="G20" s="30">
        <v>1</v>
      </c>
      <c r="H20" s="30" t="s">
        <v>52</v>
      </c>
      <c r="I20" s="33">
        <v>800</v>
      </c>
      <c r="J20" s="34">
        <f t="shared" si="2"/>
        <v>3200</v>
      </c>
      <c r="K20" s="23"/>
    </row>
    <row r="21" spans="2:11" s="3" customFormat="1" ht="16.5">
      <c r="B21" s="92"/>
      <c r="C21" s="28" t="s">
        <v>56</v>
      </c>
      <c r="D21" s="29"/>
      <c r="E21" s="30">
        <v>15</v>
      </c>
      <c r="F21" s="30" t="s">
        <v>51</v>
      </c>
      <c r="G21" s="30">
        <v>1</v>
      </c>
      <c r="H21" s="30" t="s">
        <v>52</v>
      </c>
      <c r="I21" s="33">
        <v>230</v>
      </c>
      <c r="J21" s="34">
        <f t="shared" si="2"/>
        <v>3450</v>
      </c>
      <c r="K21" s="23"/>
    </row>
    <row r="22" spans="2:11" s="3" customFormat="1" ht="16.5">
      <c r="B22" s="92"/>
      <c r="C22" s="28" t="s">
        <v>175</v>
      </c>
      <c r="D22" s="29"/>
      <c r="E22" s="30">
        <v>15</v>
      </c>
      <c r="F22" s="30" t="s">
        <v>51</v>
      </c>
      <c r="G22" s="30">
        <v>1</v>
      </c>
      <c r="H22" s="30" t="s">
        <v>52</v>
      </c>
      <c r="I22" s="33">
        <v>600</v>
      </c>
      <c r="J22" s="34">
        <v>0</v>
      </c>
      <c r="K22" s="23"/>
    </row>
    <row r="23" spans="2:11" s="3" customFormat="1" ht="16.5">
      <c r="B23" s="93"/>
      <c r="C23" s="88" t="s">
        <v>49</v>
      </c>
      <c r="D23" s="88"/>
      <c r="E23" s="88"/>
      <c r="F23" s="88"/>
      <c r="G23" s="88"/>
      <c r="H23" s="88"/>
      <c r="I23" s="89"/>
      <c r="J23" s="36">
        <f>SUM(J18:J22)</f>
        <v>19700</v>
      </c>
      <c r="K23" s="23"/>
    </row>
    <row r="24" spans="2:11" s="3" customFormat="1" ht="16.5">
      <c r="B24" s="91" t="s">
        <v>57</v>
      </c>
      <c r="C24" s="28" t="s">
        <v>58</v>
      </c>
      <c r="D24" s="32"/>
      <c r="E24" s="30">
        <v>40.5</v>
      </c>
      <c r="F24" s="30" t="s">
        <v>51</v>
      </c>
      <c r="G24" s="30">
        <v>1</v>
      </c>
      <c r="H24" s="30" t="s">
        <v>59</v>
      </c>
      <c r="I24" s="33">
        <v>600</v>
      </c>
      <c r="J24" s="34">
        <f t="shared" ref="J24:J34" si="3">E24*G24*I24</f>
        <v>24300</v>
      </c>
      <c r="K24" s="23"/>
    </row>
    <row r="25" spans="2:11" s="3" customFormat="1" ht="16.5">
      <c r="B25" s="92"/>
      <c r="C25" s="28" t="s">
        <v>60</v>
      </c>
      <c r="D25" s="32"/>
      <c r="E25" s="30">
        <v>1</v>
      </c>
      <c r="F25" s="30" t="s">
        <v>55</v>
      </c>
      <c r="G25" s="30">
        <v>1</v>
      </c>
      <c r="H25" s="30" t="s">
        <v>59</v>
      </c>
      <c r="I25" s="33">
        <v>1500</v>
      </c>
      <c r="J25" s="34">
        <f t="shared" si="3"/>
        <v>1500</v>
      </c>
      <c r="K25" s="23"/>
    </row>
    <row r="26" spans="2:11" s="3" customFormat="1" ht="16.5">
      <c r="B26" s="92"/>
      <c r="C26" s="28" t="s">
        <v>61</v>
      </c>
      <c r="D26" s="32"/>
      <c r="E26" s="30">
        <v>1</v>
      </c>
      <c r="F26" s="30" t="s">
        <v>55</v>
      </c>
      <c r="G26" s="30">
        <v>1</v>
      </c>
      <c r="H26" s="30" t="s">
        <v>59</v>
      </c>
      <c r="I26" s="33">
        <v>2000</v>
      </c>
      <c r="J26" s="34">
        <f t="shared" si="3"/>
        <v>2000</v>
      </c>
      <c r="K26" s="23"/>
    </row>
    <row r="27" spans="2:11" s="3" customFormat="1" ht="16.5">
      <c r="B27" s="92"/>
      <c r="C27" s="28" t="s">
        <v>62</v>
      </c>
      <c r="D27" s="32"/>
      <c r="E27" s="30">
        <v>1</v>
      </c>
      <c r="F27" s="30" t="s">
        <v>55</v>
      </c>
      <c r="G27" s="30">
        <v>1</v>
      </c>
      <c r="H27" s="30" t="s">
        <v>59</v>
      </c>
      <c r="I27" s="33">
        <v>500</v>
      </c>
      <c r="J27" s="34">
        <f t="shared" si="3"/>
        <v>500</v>
      </c>
      <c r="K27" s="23"/>
    </row>
    <row r="28" spans="2:11" s="3" customFormat="1" ht="16.5">
      <c r="B28" s="92"/>
      <c r="C28" s="28" t="s">
        <v>63</v>
      </c>
      <c r="D28" s="32"/>
      <c r="E28" s="30">
        <v>3</v>
      </c>
      <c r="F28" s="30" t="s">
        <v>55</v>
      </c>
      <c r="G28" s="30">
        <v>1</v>
      </c>
      <c r="H28" s="30" t="s">
        <v>59</v>
      </c>
      <c r="I28" s="33">
        <v>1000</v>
      </c>
      <c r="J28" s="34">
        <f t="shared" si="3"/>
        <v>3000</v>
      </c>
      <c r="K28" s="23"/>
    </row>
    <row r="29" spans="2:11" s="3" customFormat="1" ht="16.5">
      <c r="B29" s="92"/>
      <c r="C29" s="28" t="s">
        <v>64</v>
      </c>
      <c r="D29" s="32"/>
      <c r="E29" s="30">
        <v>3</v>
      </c>
      <c r="F29" s="30" t="s">
        <v>55</v>
      </c>
      <c r="G29" s="30">
        <v>1</v>
      </c>
      <c r="H29" s="30" t="s">
        <v>59</v>
      </c>
      <c r="I29" s="33">
        <v>600</v>
      </c>
      <c r="J29" s="34">
        <f t="shared" si="3"/>
        <v>1800</v>
      </c>
      <c r="K29" s="23"/>
    </row>
    <row r="30" spans="2:11" s="3" customFormat="1" ht="16.5">
      <c r="B30" s="92"/>
      <c r="C30" s="28" t="s">
        <v>65</v>
      </c>
      <c r="D30" s="32"/>
      <c r="E30" s="30">
        <v>1</v>
      </c>
      <c r="F30" s="30" t="s">
        <v>55</v>
      </c>
      <c r="G30" s="30">
        <v>1</v>
      </c>
      <c r="H30" s="30" t="s">
        <v>59</v>
      </c>
      <c r="I30" s="33">
        <v>500</v>
      </c>
      <c r="J30" s="34">
        <f t="shared" si="3"/>
        <v>500</v>
      </c>
      <c r="K30" s="23"/>
    </row>
    <row r="31" spans="2:11" s="3" customFormat="1" ht="16.5">
      <c r="B31" s="92"/>
      <c r="C31" s="28" t="s">
        <v>66</v>
      </c>
      <c r="D31" s="32"/>
      <c r="E31" s="30">
        <v>4</v>
      </c>
      <c r="F31" s="30" t="s">
        <v>55</v>
      </c>
      <c r="G31" s="30">
        <v>1</v>
      </c>
      <c r="H31" s="30" t="s">
        <v>59</v>
      </c>
      <c r="I31" s="33">
        <v>400</v>
      </c>
      <c r="J31" s="34">
        <f t="shared" si="3"/>
        <v>1600</v>
      </c>
      <c r="K31" s="23"/>
    </row>
    <row r="32" spans="2:11" s="3" customFormat="1" ht="16.5">
      <c r="B32" s="92"/>
      <c r="C32" s="28" t="s">
        <v>67</v>
      </c>
      <c r="D32" s="32"/>
      <c r="E32" s="30">
        <v>2</v>
      </c>
      <c r="F32" s="30" t="s">
        <v>55</v>
      </c>
      <c r="G32" s="30">
        <v>1</v>
      </c>
      <c r="H32" s="30" t="s">
        <v>59</v>
      </c>
      <c r="I32" s="33">
        <v>900</v>
      </c>
      <c r="J32" s="34">
        <f t="shared" si="3"/>
        <v>1800</v>
      </c>
      <c r="K32" s="23"/>
    </row>
    <row r="33" spans="2:11" s="3" customFormat="1" ht="16.5">
      <c r="B33" s="92"/>
      <c r="C33" s="28" t="s">
        <v>68</v>
      </c>
      <c r="D33" s="32"/>
      <c r="E33" s="30">
        <v>2</v>
      </c>
      <c r="F33" s="30" t="s">
        <v>55</v>
      </c>
      <c r="G33" s="30">
        <v>1</v>
      </c>
      <c r="H33" s="30" t="s">
        <v>59</v>
      </c>
      <c r="I33" s="33">
        <v>600</v>
      </c>
      <c r="J33" s="34">
        <f t="shared" si="3"/>
        <v>1200</v>
      </c>
      <c r="K33" s="23"/>
    </row>
    <row r="34" spans="2:11" s="3" customFormat="1" ht="16.5">
      <c r="B34" s="92"/>
      <c r="C34" s="28" t="s">
        <v>69</v>
      </c>
      <c r="D34" s="32"/>
      <c r="E34" s="30">
        <v>1</v>
      </c>
      <c r="F34" s="30" t="s">
        <v>55</v>
      </c>
      <c r="G34" s="30">
        <v>1</v>
      </c>
      <c r="H34" s="30" t="s">
        <v>59</v>
      </c>
      <c r="I34" s="33">
        <v>700</v>
      </c>
      <c r="J34" s="34">
        <f t="shared" si="3"/>
        <v>700</v>
      </c>
      <c r="K34" s="23"/>
    </row>
    <row r="35" spans="2:11" s="3" customFormat="1" ht="18" customHeight="1">
      <c r="B35" s="93"/>
      <c r="C35" s="88" t="s">
        <v>57</v>
      </c>
      <c r="D35" s="88"/>
      <c r="E35" s="88"/>
      <c r="F35" s="88"/>
      <c r="G35" s="88"/>
      <c r="H35" s="88"/>
      <c r="I35" s="89"/>
      <c r="J35" s="36">
        <f>SUM(J24:J34)</f>
        <v>38900</v>
      </c>
      <c r="K35" s="23"/>
    </row>
    <row r="36" spans="2:11" s="3" customFormat="1" ht="16.5">
      <c r="B36" s="91" t="s">
        <v>70</v>
      </c>
      <c r="C36" s="28" t="s">
        <v>71</v>
      </c>
      <c r="D36" s="32"/>
      <c r="E36" s="30">
        <v>8</v>
      </c>
      <c r="F36" s="30" t="s">
        <v>72</v>
      </c>
      <c r="G36" s="30">
        <v>1</v>
      </c>
      <c r="H36" s="30" t="s">
        <v>59</v>
      </c>
      <c r="I36" s="33">
        <v>800</v>
      </c>
      <c r="J36" s="34">
        <f t="shared" ref="J36:J47" si="4">E36*G36*I36</f>
        <v>6400</v>
      </c>
      <c r="K36" s="23"/>
    </row>
    <row r="37" spans="2:11" s="3" customFormat="1" ht="16.5">
      <c r="B37" s="92"/>
      <c r="C37" s="28" t="s">
        <v>73</v>
      </c>
      <c r="D37" s="32"/>
      <c r="E37" s="30">
        <v>4</v>
      </c>
      <c r="F37" s="30" t="s">
        <v>72</v>
      </c>
      <c r="G37" s="30">
        <v>1</v>
      </c>
      <c r="H37" s="30" t="s">
        <v>59</v>
      </c>
      <c r="I37" s="33">
        <v>800</v>
      </c>
      <c r="J37" s="34">
        <f t="shared" si="4"/>
        <v>3200</v>
      </c>
      <c r="K37" s="23"/>
    </row>
    <row r="38" spans="2:11" s="3" customFormat="1" ht="16.5">
      <c r="B38" s="92"/>
      <c r="C38" s="28" t="s">
        <v>74</v>
      </c>
      <c r="D38" s="32"/>
      <c r="E38" s="30">
        <v>2</v>
      </c>
      <c r="F38" s="30" t="s">
        <v>72</v>
      </c>
      <c r="G38" s="30">
        <v>1</v>
      </c>
      <c r="H38" s="30" t="s">
        <v>59</v>
      </c>
      <c r="I38" s="33">
        <v>600</v>
      </c>
      <c r="J38" s="34">
        <f t="shared" si="4"/>
        <v>1200</v>
      </c>
      <c r="K38" s="23"/>
    </row>
    <row r="39" spans="2:11" s="3" customFormat="1" ht="16.5">
      <c r="B39" s="92"/>
      <c r="C39" s="28" t="s">
        <v>75</v>
      </c>
      <c r="D39" s="32"/>
      <c r="E39" s="30">
        <v>4</v>
      </c>
      <c r="F39" s="30" t="s">
        <v>76</v>
      </c>
      <c r="G39" s="30">
        <v>1</v>
      </c>
      <c r="H39" s="30" t="s">
        <v>59</v>
      </c>
      <c r="I39" s="33">
        <v>1000</v>
      </c>
      <c r="J39" s="34">
        <f t="shared" si="4"/>
        <v>4000</v>
      </c>
      <c r="K39" s="23"/>
    </row>
    <row r="40" spans="2:11" s="3" customFormat="1" ht="16.5">
      <c r="B40" s="92"/>
      <c r="C40" s="28" t="s">
        <v>77</v>
      </c>
      <c r="D40" s="32"/>
      <c r="E40" s="30">
        <v>1</v>
      </c>
      <c r="F40" s="30" t="s">
        <v>76</v>
      </c>
      <c r="G40" s="30">
        <v>1</v>
      </c>
      <c r="H40" s="30" t="s">
        <v>59</v>
      </c>
      <c r="I40" s="33">
        <v>1500</v>
      </c>
      <c r="J40" s="34">
        <f t="shared" si="4"/>
        <v>1500</v>
      </c>
      <c r="K40" s="23"/>
    </row>
    <row r="41" spans="2:11" s="3" customFormat="1" ht="16.5">
      <c r="B41" s="92"/>
      <c r="C41" s="28" t="s">
        <v>78</v>
      </c>
      <c r="D41" s="32"/>
      <c r="E41" s="30">
        <v>6</v>
      </c>
      <c r="F41" s="30" t="s">
        <v>72</v>
      </c>
      <c r="G41" s="30">
        <v>1</v>
      </c>
      <c r="H41" s="30" t="s">
        <v>59</v>
      </c>
      <c r="I41" s="33">
        <v>200</v>
      </c>
      <c r="J41" s="34">
        <f t="shared" si="4"/>
        <v>1200</v>
      </c>
      <c r="K41" s="23"/>
    </row>
    <row r="42" spans="2:11" s="3" customFormat="1" ht="16.5">
      <c r="B42" s="92"/>
      <c r="C42" s="28" t="s">
        <v>79</v>
      </c>
      <c r="D42" s="32"/>
      <c r="E42" s="30">
        <v>4</v>
      </c>
      <c r="F42" s="30" t="s">
        <v>80</v>
      </c>
      <c r="G42" s="30">
        <v>1</v>
      </c>
      <c r="H42" s="30" t="s">
        <v>59</v>
      </c>
      <c r="I42" s="33">
        <v>200</v>
      </c>
      <c r="J42" s="34">
        <f t="shared" si="4"/>
        <v>800</v>
      </c>
      <c r="K42" s="23"/>
    </row>
    <row r="43" spans="2:11" s="3" customFormat="1" ht="16.5">
      <c r="B43" s="92"/>
      <c r="C43" s="28" t="s">
        <v>81</v>
      </c>
      <c r="D43" s="32"/>
      <c r="E43" s="30">
        <v>5</v>
      </c>
      <c r="F43" s="30" t="s">
        <v>76</v>
      </c>
      <c r="G43" s="30">
        <v>1</v>
      </c>
      <c r="H43" s="30" t="s">
        <v>59</v>
      </c>
      <c r="I43" s="33">
        <v>500</v>
      </c>
      <c r="J43" s="34">
        <f t="shared" si="4"/>
        <v>2500</v>
      </c>
      <c r="K43" s="23"/>
    </row>
    <row r="44" spans="2:11" s="3" customFormat="1" ht="16.5">
      <c r="B44" s="92"/>
      <c r="C44" s="28" t="s">
        <v>82</v>
      </c>
      <c r="D44" s="32"/>
      <c r="E44" s="30">
        <v>2</v>
      </c>
      <c r="F44" s="30" t="s">
        <v>55</v>
      </c>
      <c r="G44" s="30">
        <v>1</v>
      </c>
      <c r="H44" s="30" t="s">
        <v>59</v>
      </c>
      <c r="I44" s="33">
        <v>700</v>
      </c>
      <c r="J44" s="34">
        <f t="shared" si="4"/>
        <v>1400</v>
      </c>
      <c r="K44" s="23"/>
    </row>
    <row r="45" spans="2:11" s="3" customFormat="1" ht="16.5">
      <c r="B45" s="92"/>
      <c r="C45" s="28" t="s">
        <v>83</v>
      </c>
      <c r="D45" s="32"/>
      <c r="E45" s="30">
        <v>1</v>
      </c>
      <c r="F45" s="30" t="s">
        <v>76</v>
      </c>
      <c r="G45" s="30">
        <v>1</v>
      </c>
      <c r="H45" s="30" t="s">
        <v>59</v>
      </c>
      <c r="I45" s="33">
        <v>1200</v>
      </c>
      <c r="J45" s="34">
        <f t="shared" si="4"/>
        <v>1200</v>
      </c>
      <c r="K45" s="23"/>
    </row>
    <row r="46" spans="2:11" s="3" customFormat="1" ht="16.5">
      <c r="B46" s="92"/>
      <c r="C46" s="28" t="s">
        <v>84</v>
      </c>
      <c r="D46" s="32"/>
      <c r="E46" s="30">
        <v>6</v>
      </c>
      <c r="F46" s="30" t="s">
        <v>76</v>
      </c>
      <c r="G46" s="30">
        <v>1</v>
      </c>
      <c r="H46" s="30" t="s">
        <v>59</v>
      </c>
      <c r="I46" s="33">
        <v>200</v>
      </c>
      <c r="J46" s="34">
        <f t="shared" si="4"/>
        <v>1200</v>
      </c>
      <c r="K46" s="23"/>
    </row>
    <row r="47" spans="2:11" s="3" customFormat="1" ht="16.5">
      <c r="B47" s="92"/>
      <c r="C47" s="28" t="s">
        <v>85</v>
      </c>
      <c r="D47" s="32"/>
      <c r="E47" s="30">
        <v>1</v>
      </c>
      <c r="F47" s="30" t="s">
        <v>86</v>
      </c>
      <c r="G47" s="30">
        <v>1</v>
      </c>
      <c r="H47" s="30" t="s">
        <v>59</v>
      </c>
      <c r="I47" s="33">
        <v>400</v>
      </c>
      <c r="J47" s="34">
        <f t="shared" si="4"/>
        <v>400</v>
      </c>
      <c r="K47" s="23"/>
    </row>
    <row r="48" spans="2:11" s="3" customFormat="1" ht="18" customHeight="1">
      <c r="B48" s="31"/>
      <c r="C48" s="94" t="s">
        <v>70</v>
      </c>
      <c r="D48" s="88"/>
      <c r="E48" s="88"/>
      <c r="F48" s="88"/>
      <c r="G48" s="88"/>
      <c r="H48" s="88"/>
      <c r="I48" s="89"/>
      <c r="J48" s="36">
        <f>SUM(J36:J47)</f>
        <v>25000</v>
      </c>
      <c r="K48" s="23"/>
    </row>
    <row r="49" spans="2:11" s="3" customFormat="1" ht="16.5">
      <c r="B49" s="91" t="s">
        <v>87</v>
      </c>
      <c r="C49" s="28" t="s">
        <v>88</v>
      </c>
      <c r="D49" s="32"/>
      <c r="E49" s="30">
        <v>0</v>
      </c>
      <c r="F49" s="30" t="s">
        <v>55</v>
      </c>
      <c r="G49" s="30">
        <v>1</v>
      </c>
      <c r="H49" s="30" t="s">
        <v>59</v>
      </c>
      <c r="I49" s="33">
        <v>700</v>
      </c>
      <c r="J49" s="34">
        <f t="shared" ref="J49:J57" si="5">E49*G49*I49</f>
        <v>0</v>
      </c>
      <c r="K49" s="23"/>
    </row>
    <row r="50" spans="2:11" s="3" customFormat="1" ht="16.5">
      <c r="B50" s="92"/>
      <c r="C50" s="28" t="s">
        <v>89</v>
      </c>
      <c r="D50" s="32"/>
      <c r="E50" s="30">
        <v>0</v>
      </c>
      <c r="F50" s="30" t="s">
        <v>55</v>
      </c>
      <c r="G50" s="30">
        <v>1</v>
      </c>
      <c r="H50" s="30" t="s">
        <v>59</v>
      </c>
      <c r="I50" s="33">
        <v>500</v>
      </c>
      <c r="J50" s="34">
        <f t="shared" si="5"/>
        <v>0</v>
      </c>
      <c r="K50" s="23"/>
    </row>
    <row r="51" spans="2:11" s="3" customFormat="1" ht="16.5">
      <c r="B51" s="92"/>
      <c r="C51" s="28" t="s">
        <v>90</v>
      </c>
      <c r="D51" s="32"/>
      <c r="E51" s="30">
        <v>0</v>
      </c>
      <c r="F51" s="30" t="s">
        <v>55</v>
      </c>
      <c r="G51" s="30">
        <v>1</v>
      </c>
      <c r="H51" s="30" t="s">
        <v>59</v>
      </c>
      <c r="I51" s="33">
        <v>1500</v>
      </c>
      <c r="J51" s="34">
        <f t="shared" si="5"/>
        <v>0</v>
      </c>
      <c r="K51" s="23"/>
    </row>
    <row r="52" spans="2:11" s="3" customFormat="1" ht="16.5">
      <c r="B52" s="92"/>
      <c r="C52" s="28" t="s">
        <v>91</v>
      </c>
      <c r="D52" s="32"/>
      <c r="E52" s="30">
        <v>0</v>
      </c>
      <c r="F52" s="30" t="s">
        <v>55</v>
      </c>
      <c r="G52" s="30">
        <v>1</v>
      </c>
      <c r="H52" s="30" t="s">
        <v>59</v>
      </c>
      <c r="I52" s="33">
        <v>1000</v>
      </c>
      <c r="J52" s="34">
        <f t="shared" si="5"/>
        <v>0</v>
      </c>
      <c r="K52" s="23"/>
    </row>
    <row r="53" spans="2:11" s="3" customFormat="1" ht="16.5">
      <c r="B53" s="92"/>
      <c r="C53" s="28" t="s">
        <v>92</v>
      </c>
      <c r="D53" s="32"/>
      <c r="E53" s="30">
        <v>0</v>
      </c>
      <c r="F53" s="30" t="s">
        <v>55</v>
      </c>
      <c r="G53" s="30">
        <v>1</v>
      </c>
      <c r="H53" s="30" t="s">
        <v>59</v>
      </c>
      <c r="I53" s="33">
        <v>500</v>
      </c>
      <c r="J53" s="34">
        <f t="shared" si="5"/>
        <v>0</v>
      </c>
      <c r="K53" s="23"/>
    </row>
    <row r="54" spans="2:11" s="3" customFormat="1" ht="16.5">
      <c r="B54" s="92"/>
      <c r="C54" s="28" t="s">
        <v>93</v>
      </c>
      <c r="D54" s="32"/>
      <c r="E54" s="30">
        <v>0</v>
      </c>
      <c r="F54" s="30" t="s">
        <v>94</v>
      </c>
      <c r="G54" s="30">
        <v>1</v>
      </c>
      <c r="H54" s="30" t="s">
        <v>59</v>
      </c>
      <c r="I54" s="33">
        <v>100</v>
      </c>
      <c r="J54" s="34">
        <f t="shared" si="5"/>
        <v>0</v>
      </c>
      <c r="K54" s="23"/>
    </row>
    <row r="55" spans="2:11" s="3" customFormat="1" ht="16.5">
      <c r="B55" s="92"/>
      <c r="C55" s="28" t="s">
        <v>95</v>
      </c>
      <c r="D55" s="32"/>
      <c r="E55" s="30">
        <v>0</v>
      </c>
      <c r="F55" s="30" t="s">
        <v>55</v>
      </c>
      <c r="G55" s="30">
        <v>1</v>
      </c>
      <c r="H55" s="30" t="s">
        <v>59</v>
      </c>
      <c r="I55" s="33">
        <v>50</v>
      </c>
      <c r="J55" s="34">
        <f t="shared" si="5"/>
        <v>0</v>
      </c>
      <c r="K55" s="23"/>
    </row>
    <row r="56" spans="2:11" s="3" customFormat="1" ht="16.5">
      <c r="B56" s="92"/>
      <c r="C56" s="28" t="s">
        <v>96</v>
      </c>
      <c r="D56" s="32"/>
      <c r="E56" s="30">
        <v>0</v>
      </c>
      <c r="F56" s="30" t="s">
        <v>55</v>
      </c>
      <c r="G56" s="30">
        <v>1</v>
      </c>
      <c r="H56" s="30" t="s">
        <v>59</v>
      </c>
      <c r="I56" s="33">
        <v>500</v>
      </c>
      <c r="J56" s="34">
        <f t="shared" si="5"/>
        <v>0</v>
      </c>
      <c r="K56" s="23"/>
    </row>
    <row r="57" spans="2:11" s="3" customFormat="1" ht="16.5">
      <c r="B57" s="92"/>
      <c r="C57" s="28" t="s">
        <v>69</v>
      </c>
      <c r="D57" s="32"/>
      <c r="E57" s="30">
        <v>0</v>
      </c>
      <c r="F57" s="30" t="s">
        <v>55</v>
      </c>
      <c r="G57" s="30">
        <v>1</v>
      </c>
      <c r="H57" s="30" t="s">
        <v>59</v>
      </c>
      <c r="I57" s="33">
        <v>700</v>
      </c>
      <c r="J57" s="34">
        <f t="shared" si="5"/>
        <v>0</v>
      </c>
      <c r="K57" s="23"/>
    </row>
    <row r="58" spans="2:11" s="3" customFormat="1" ht="18" customHeight="1">
      <c r="B58" s="93"/>
      <c r="C58" s="94" t="s">
        <v>87</v>
      </c>
      <c r="D58" s="88"/>
      <c r="E58" s="88"/>
      <c r="F58" s="88"/>
      <c r="G58" s="88"/>
      <c r="H58" s="88"/>
      <c r="I58" s="89"/>
      <c r="J58" s="36">
        <f>SUM(J49:J57)</f>
        <v>0</v>
      </c>
      <c r="K58" s="23"/>
    </row>
    <row r="59" spans="2:11" s="3" customFormat="1" ht="16.5">
      <c r="B59" s="91" t="s">
        <v>97</v>
      </c>
      <c r="C59" s="28" t="s">
        <v>98</v>
      </c>
      <c r="D59" s="32"/>
      <c r="E59" s="30">
        <v>1</v>
      </c>
      <c r="F59" s="30" t="s">
        <v>30</v>
      </c>
      <c r="G59" s="30">
        <v>2</v>
      </c>
      <c r="H59" s="30" t="s">
        <v>59</v>
      </c>
      <c r="I59" s="33">
        <v>500</v>
      </c>
      <c r="J59" s="34">
        <f t="shared" ref="J59:J65" si="6">E59*G59*I59</f>
        <v>1000</v>
      </c>
      <c r="K59" s="23"/>
    </row>
    <row r="60" spans="2:11" s="3" customFormat="1" ht="16.5">
      <c r="B60" s="92"/>
      <c r="C60" s="28" t="s">
        <v>99</v>
      </c>
      <c r="D60" s="32"/>
      <c r="E60" s="30">
        <v>1</v>
      </c>
      <c r="F60" s="30" t="s">
        <v>30</v>
      </c>
      <c r="G60" s="30">
        <v>2</v>
      </c>
      <c r="H60" s="30" t="s">
        <v>59</v>
      </c>
      <c r="I60" s="33">
        <v>400</v>
      </c>
      <c r="J60" s="34">
        <f t="shared" si="6"/>
        <v>800</v>
      </c>
      <c r="K60" s="23"/>
    </row>
    <row r="61" spans="2:11" s="3" customFormat="1" ht="16.5">
      <c r="B61" s="92"/>
      <c r="C61" s="28" t="s">
        <v>100</v>
      </c>
      <c r="D61" s="32"/>
      <c r="E61" s="30">
        <v>1</v>
      </c>
      <c r="F61" s="30" t="s">
        <v>30</v>
      </c>
      <c r="G61" s="30">
        <v>2</v>
      </c>
      <c r="H61" s="30" t="s">
        <v>59</v>
      </c>
      <c r="I61" s="33">
        <v>400</v>
      </c>
      <c r="J61" s="34">
        <f t="shared" si="6"/>
        <v>800</v>
      </c>
      <c r="K61" s="23"/>
    </row>
    <row r="62" spans="2:11" s="3" customFormat="1" ht="16.5">
      <c r="B62" s="92"/>
      <c r="C62" s="28" t="s">
        <v>101</v>
      </c>
      <c r="D62" s="32"/>
      <c r="E62" s="30">
        <v>0</v>
      </c>
      <c r="F62" s="30" t="s">
        <v>30</v>
      </c>
      <c r="G62" s="30">
        <v>2</v>
      </c>
      <c r="H62" s="30" t="s">
        <v>59</v>
      </c>
      <c r="I62" s="33">
        <v>400</v>
      </c>
      <c r="J62" s="34">
        <f t="shared" si="6"/>
        <v>0</v>
      </c>
      <c r="K62" s="23"/>
    </row>
    <row r="63" spans="2:11" s="3" customFormat="1" ht="16.5">
      <c r="B63" s="92"/>
      <c r="C63" s="28" t="s">
        <v>102</v>
      </c>
      <c r="D63" s="32"/>
      <c r="E63" s="30">
        <v>6</v>
      </c>
      <c r="F63" s="30" t="s">
        <v>30</v>
      </c>
      <c r="G63" s="30">
        <v>2</v>
      </c>
      <c r="H63" s="30" t="s">
        <v>59</v>
      </c>
      <c r="I63" s="33">
        <v>300</v>
      </c>
      <c r="J63" s="34">
        <f t="shared" si="6"/>
        <v>3600</v>
      </c>
      <c r="K63" s="23"/>
    </row>
    <row r="64" spans="2:11" s="3" customFormat="1" ht="16.5">
      <c r="B64" s="92"/>
      <c r="C64" s="28" t="s">
        <v>103</v>
      </c>
      <c r="D64" s="32"/>
      <c r="E64" s="30">
        <v>6</v>
      </c>
      <c r="F64" s="30" t="s">
        <v>27</v>
      </c>
      <c r="G64" s="30">
        <v>2</v>
      </c>
      <c r="H64" s="30" t="s">
        <v>27</v>
      </c>
      <c r="I64" s="33">
        <v>0</v>
      </c>
      <c r="J64" s="34">
        <f t="shared" si="6"/>
        <v>0</v>
      </c>
      <c r="K64" s="23"/>
    </row>
    <row r="65" spans="2:11" s="3" customFormat="1" ht="16.5">
      <c r="B65" s="92"/>
      <c r="C65" s="28" t="s">
        <v>104</v>
      </c>
      <c r="D65" s="32"/>
      <c r="E65" s="30">
        <v>2</v>
      </c>
      <c r="F65" s="30" t="s">
        <v>52</v>
      </c>
      <c r="G65" s="30">
        <v>4</v>
      </c>
      <c r="H65" s="30" t="s">
        <v>105</v>
      </c>
      <c r="I65" s="33">
        <v>2000</v>
      </c>
      <c r="J65" s="34">
        <f t="shared" si="6"/>
        <v>16000</v>
      </c>
      <c r="K65" s="23"/>
    </row>
    <row r="66" spans="2:11" s="3" customFormat="1" ht="18" customHeight="1">
      <c r="B66" s="93"/>
      <c r="C66" s="88" t="s">
        <v>97</v>
      </c>
      <c r="D66" s="88"/>
      <c r="E66" s="88"/>
      <c r="F66" s="88"/>
      <c r="G66" s="88"/>
      <c r="H66" s="88"/>
      <c r="I66" s="89"/>
      <c r="J66" s="36">
        <f>SUM(J59:J65)</f>
        <v>22200</v>
      </c>
      <c r="K66" s="23"/>
    </row>
    <row r="67" spans="2:11" s="3" customFormat="1" ht="18" customHeight="1">
      <c r="B67" s="91" t="s">
        <v>106</v>
      </c>
      <c r="C67" s="86" t="s">
        <v>107</v>
      </c>
      <c r="D67" s="24" t="s">
        <v>108</v>
      </c>
      <c r="E67" s="38">
        <v>1</v>
      </c>
      <c r="F67" s="39" t="s">
        <v>55</v>
      </c>
      <c r="G67" s="38">
        <v>1</v>
      </c>
      <c r="H67" s="39" t="s">
        <v>52</v>
      </c>
      <c r="I67" s="33">
        <v>3000</v>
      </c>
      <c r="J67" s="34">
        <f t="shared" ref="J67:J82" si="7">I67*G67*E67</f>
        <v>3000</v>
      </c>
      <c r="K67" s="23"/>
    </row>
    <row r="68" spans="2:11" s="3" customFormat="1" ht="18" customHeight="1">
      <c r="B68" s="92"/>
      <c r="C68" s="105"/>
      <c r="D68" s="24" t="s">
        <v>109</v>
      </c>
      <c r="E68" s="38">
        <v>2</v>
      </c>
      <c r="F68" s="39" t="s">
        <v>55</v>
      </c>
      <c r="G68" s="38">
        <v>1</v>
      </c>
      <c r="H68" s="39" t="s">
        <v>52</v>
      </c>
      <c r="I68" s="33">
        <v>2000</v>
      </c>
      <c r="J68" s="34">
        <f t="shared" si="7"/>
        <v>4000</v>
      </c>
      <c r="K68" s="23"/>
    </row>
    <row r="69" spans="2:11" s="3" customFormat="1" ht="18" customHeight="1">
      <c r="B69" s="92"/>
      <c r="C69" s="87"/>
      <c r="D69" s="24" t="s">
        <v>110</v>
      </c>
      <c r="E69" s="38">
        <v>3</v>
      </c>
      <c r="F69" s="39" t="s">
        <v>55</v>
      </c>
      <c r="G69" s="38">
        <v>1</v>
      </c>
      <c r="H69" s="39" t="s">
        <v>52</v>
      </c>
      <c r="I69" s="33">
        <v>1000</v>
      </c>
      <c r="J69" s="34">
        <f t="shared" si="7"/>
        <v>3000</v>
      </c>
      <c r="K69" s="23"/>
    </row>
    <row r="70" spans="2:11" s="3" customFormat="1" ht="18" customHeight="1">
      <c r="B70" s="92"/>
      <c r="C70" s="23" t="s">
        <v>111</v>
      </c>
      <c r="D70" s="29"/>
      <c r="E70" s="30">
        <v>300</v>
      </c>
      <c r="F70" s="30" t="s">
        <v>55</v>
      </c>
      <c r="G70" s="30">
        <v>1</v>
      </c>
      <c r="H70" s="30" t="s">
        <v>55</v>
      </c>
      <c r="I70" s="33">
        <v>2</v>
      </c>
      <c r="J70" s="34">
        <f t="shared" si="7"/>
        <v>600</v>
      </c>
      <c r="K70" s="23"/>
    </row>
    <row r="71" spans="2:11" s="3" customFormat="1" ht="18" customHeight="1">
      <c r="B71" s="92"/>
      <c r="C71" s="23" t="s">
        <v>112</v>
      </c>
      <c r="D71" s="29"/>
      <c r="E71" s="30">
        <v>200</v>
      </c>
      <c r="F71" s="30" t="s">
        <v>55</v>
      </c>
      <c r="G71" s="30">
        <v>1</v>
      </c>
      <c r="H71" s="30" t="s">
        <v>55</v>
      </c>
      <c r="I71" s="33">
        <v>5</v>
      </c>
      <c r="J71" s="34">
        <f t="shared" si="7"/>
        <v>1000</v>
      </c>
      <c r="K71" s="23"/>
    </row>
    <row r="72" spans="2:11" s="3" customFormat="1" ht="18" customHeight="1">
      <c r="B72" s="92"/>
      <c r="C72" s="23" t="s">
        <v>113</v>
      </c>
      <c r="D72" s="23" t="s">
        <v>114</v>
      </c>
      <c r="E72" s="30">
        <v>6</v>
      </c>
      <c r="F72" s="30" t="s">
        <v>55</v>
      </c>
      <c r="G72" s="30">
        <v>1</v>
      </c>
      <c r="H72" s="30" t="s">
        <v>55</v>
      </c>
      <c r="I72" s="33">
        <v>60</v>
      </c>
      <c r="J72" s="34">
        <f t="shared" si="7"/>
        <v>360</v>
      </c>
      <c r="K72" s="23"/>
    </row>
    <row r="73" spans="2:11" s="3" customFormat="1" ht="18" customHeight="1">
      <c r="B73" s="92"/>
      <c r="C73" s="23" t="s">
        <v>115</v>
      </c>
      <c r="D73" s="29"/>
      <c r="E73" s="30">
        <v>2</v>
      </c>
      <c r="F73" s="30" t="s">
        <v>55</v>
      </c>
      <c r="G73" s="30">
        <v>1</v>
      </c>
      <c r="H73" s="30" t="s">
        <v>55</v>
      </c>
      <c r="I73" s="33">
        <v>50</v>
      </c>
      <c r="J73" s="34">
        <f t="shared" si="7"/>
        <v>100</v>
      </c>
      <c r="K73" s="23"/>
    </row>
    <row r="74" spans="2:11" s="3" customFormat="1" ht="18" customHeight="1">
      <c r="B74" s="92"/>
      <c r="C74" s="23" t="s">
        <v>116</v>
      </c>
      <c r="D74" s="29"/>
      <c r="E74" s="30">
        <v>600</v>
      </c>
      <c r="F74" s="30" t="s">
        <v>55</v>
      </c>
      <c r="G74" s="30">
        <v>1</v>
      </c>
      <c r="H74" s="30" t="s">
        <v>55</v>
      </c>
      <c r="I74" s="33">
        <v>2</v>
      </c>
      <c r="J74" s="34">
        <f t="shared" si="7"/>
        <v>1200</v>
      </c>
      <c r="K74" s="23"/>
    </row>
    <row r="75" spans="2:11" s="3" customFormat="1" ht="18" customHeight="1">
      <c r="B75" s="92"/>
      <c r="C75" s="23" t="s">
        <v>117</v>
      </c>
      <c r="D75" s="29"/>
      <c r="E75" s="30">
        <v>200</v>
      </c>
      <c r="F75" s="30" t="s">
        <v>55</v>
      </c>
      <c r="G75" s="30">
        <v>1</v>
      </c>
      <c r="H75" s="30" t="s">
        <v>55</v>
      </c>
      <c r="I75" s="33">
        <v>10</v>
      </c>
      <c r="J75" s="34">
        <f t="shared" si="7"/>
        <v>2000</v>
      </c>
      <c r="K75" s="23"/>
    </row>
    <row r="76" spans="2:11" s="3" customFormat="1" ht="18" customHeight="1">
      <c r="B76" s="92"/>
      <c r="C76" s="23" t="s">
        <v>118</v>
      </c>
      <c r="D76" s="29"/>
      <c r="E76" s="30">
        <v>200</v>
      </c>
      <c r="F76" s="30" t="s">
        <v>55</v>
      </c>
      <c r="G76" s="30">
        <v>1</v>
      </c>
      <c r="H76" s="30" t="s">
        <v>55</v>
      </c>
      <c r="I76" s="33">
        <v>2</v>
      </c>
      <c r="J76" s="34">
        <f t="shared" si="7"/>
        <v>400</v>
      </c>
      <c r="K76" s="23"/>
    </row>
    <row r="77" spans="2:11" s="3" customFormat="1" ht="18" customHeight="1">
      <c r="B77" s="92"/>
      <c r="C77" s="23" t="s">
        <v>119</v>
      </c>
      <c r="D77" s="29"/>
      <c r="E77" s="30">
        <v>200</v>
      </c>
      <c r="F77" s="30" t="s">
        <v>55</v>
      </c>
      <c r="G77" s="30">
        <v>1</v>
      </c>
      <c r="H77" s="30" t="s">
        <v>55</v>
      </c>
      <c r="I77" s="33">
        <v>8</v>
      </c>
      <c r="J77" s="34">
        <f t="shared" si="7"/>
        <v>1600</v>
      </c>
      <c r="K77" s="23"/>
    </row>
    <row r="78" spans="2:11" s="3" customFormat="1" ht="18" customHeight="1">
      <c r="B78" s="92"/>
      <c r="C78" s="23" t="s">
        <v>120</v>
      </c>
      <c r="D78" s="35"/>
      <c r="E78" s="38">
        <v>200</v>
      </c>
      <c r="F78" s="39" t="s">
        <v>55</v>
      </c>
      <c r="G78" s="38">
        <v>1</v>
      </c>
      <c r="H78" s="39" t="s">
        <v>55</v>
      </c>
      <c r="I78" s="33">
        <v>5</v>
      </c>
      <c r="J78" s="34">
        <f t="shared" si="7"/>
        <v>1000</v>
      </c>
      <c r="K78" s="23"/>
    </row>
    <row r="79" spans="2:11" s="3" customFormat="1" ht="18" customHeight="1">
      <c r="B79" s="92"/>
      <c r="C79" s="22" t="s">
        <v>121</v>
      </c>
      <c r="D79" s="24"/>
      <c r="E79" s="38">
        <v>20</v>
      </c>
      <c r="F79" s="39" t="s">
        <v>55</v>
      </c>
      <c r="G79" s="38">
        <v>1</v>
      </c>
      <c r="H79" s="39" t="s">
        <v>27</v>
      </c>
      <c r="I79" s="33">
        <v>5</v>
      </c>
      <c r="J79" s="34">
        <f t="shared" si="7"/>
        <v>100</v>
      </c>
      <c r="K79" s="23"/>
    </row>
    <row r="80" spans="2:11" s="3" customFormat="1" ht="18" customHeight="1">
      <c r="B80" s="92"/>
      <c r="C80" s="22" t="s">
        <v>122</v>
      </c>
      <c r="D80" s="24"/>
      <c r="E80" s="38">
        <v>20</v>
      </c>
      <c r="F80" s="39" t="s">
        <v>55</v>
      </c>
      <c r="G80" s="38">
        <v>1</v>
      </c>
      <c r="H80" s="39" t="s">
        <v>27</v>
      </c>
      <c r="I80" s="33">
        <v>30</v>
      </c>
      <c r="J80" s="34">
        <f t="shared" si="7"/>
        <v>600</v>
      </c>
      <c r="K80" s="23"/>
    </row>
    <row r="81" spans="2:11" s="3" customFormat="1" ht="18" customHeight="1">
      <c r="B81" s="92"/>
      <c r="C81" s="40" t="s">
        <v>123</v>
      </c>
      <c r="D81" s="41"/>
      <c r="E81" s="38">
        <v>200</v>
      </c>
      <c r="F81" s="39" t="s">
        <v>55</v>
      </c>
      <c r="G81" s="38">
        <v>1</v>
      </c>
      <c r="H81" s="39" t="s">
        <v>27</v>
      </c>
      <c r="I81" s="33">
        <v>1</v>
      </c>
      <c r="J81" s="34">
        <f t="shared" si="7"/>
        <v>200</v>
      </c>
      <c r="K81" s="23"/>
    </row>
    <row r="82" spans="2:11" s="3" customFormat="1" ht="18" customHeight="1">
      <c r="B82" s="92"/>
      <c r="C82" s="23" t="s">
        <v>124</v>
      </c>
      <c r="D82" s="29"/>
      <c r="E82" s="30">
        <v>1</v>
      </c>
      <c r="F82" s="30" t="s">
        <v>76</v>
      </c>
      <c r="G82" s="30">
        <v>1</v>
      </c>
      <c r="H82" s="30" t="s">
        <v>27</v>
      </c>
      <c r="I82" s="33">
        <v>450</v>
      </c>
      <c r="J82" s="34">
        <f t="shared" si="7"/>
        <v>450</v>
      </c>
      <c r="K82" s="23"/>
    </row>
    <row r="83" spans="2:11" s="3" customFormat="1" ht="16.5">
      <c r="B83" s="93"/>
      <c r="C83" s="94" t="s">
        <v>125</v>
      </c>
      <c r="D83" s="88"/>
      <c r="E83" s="88"/>
      <c r="F83" s="88"/>
      <c r="G83" s="88"/>
      <c r="H83" s="88"/>
      <c r="I83" s="89"/>
      <c r="J83" s="36">
        <f>SUM(J67:J82)</f>
        <v>19610</v>
      </c>
      <c r="K83" s="23"/>
    </row>
    <row r="84" spans="2:11" s="3" customFormat="1" ht="18" customHeight="1">
      <c r="B84" s="91" t="s">
        <v>126</v>
      </c>
      <c r="C84" s="22" t="s">
        <v>127</v>
      </c>
      <c r="D84" s="24" t="s">
        <v>128</v>
      </c>
      <c r="E84" s="38">
        <v>1</v>
      </c>
      <c r="F84" s="39" t="s">
        <v>52</v>
      </c>
      <c r="G84" s="38">
        <v>1</v>
      </c>
      <c r="H84" s="39" t="s">
        <v>52</v>
      </c>
      <c r="I84" s="33">
        <v>50000</v>
      </c>
      <c r="J84" s="34">
        <f>I84*G84*E84</f>
        <v>50000</v>
      </c>
      <c r="K84" s="23"/>
    </row>
    <row r="85" spans="2:11" s="3" customFormat="1" ht="18" customHeight="1">
      <c r="B85" s="92"/>
      <c r="C85" s="22" t="s">
        <v>129</v>
      </c>
      <c r="D85" s="24" t="s">
        <v>130</v>
      </c>
      <c r="E85" s="38">
        <v>1</v>
      </c>
      <c r="F85" s="39" t="s">
        <v>52</v>
      </c>
      <c r="G85" s="38">
        <v>1</v>
      </c>
      <c r="H85" s="39" t="s">
        <v>52</v>
      </c>
      <c r="I85" s="33">
        <v>10000</v>
      </c>
      <c r="J85" s="34">
        <f>I85*G85*E85</f>
        <v>10000</v>
      </c>
      <c r="K85" s="23"/>
    </row>
    <row r="86" spans="2:11" s="3" customFormat="1" ht="16.5">
      <c r="B86" s="93"/>
      <c r="C86" s="88" t="s">
        <v>131</v>
      </c>
      <c r="D86" s="88"/>
      <c r="E86" s="88"/>
      <c r="F86" s="88"/>
      <c r="G86" s="88"/>
      <c r="H86" s="88"/>
      <c r="I86" s="89"/>
      <c r="J86" s="36">
        <f>SUM(J84:J85)</f>
        <v>60000</v>
      </c>
      <c r="K86" s="23"/>
    </row>
    <row r="87" spans="2:11" s="3" customFormat="1" ht="16.5">
      <c r="B87" s="91" t="s">
        <v>132</v>
      </c>
      <c r="C87" s="23" t="s">
        <v>133</v>
      </c>
      <c r="D87" s="35" t="s">
        <v>134</v>
      </c>
      <c r="E87" s="38">
        <v>1</v>
      </c>
      <c r="F87" s="39" t="s">
        <v>30</v>
      </c>
      <c r="G87" s="38">
        <v>2</v>
      </c>
      <c r="H87" s="39" t="s">
        <v>59</v>
      </c>
      <c r="I87" s="33">
        <v>5000</v>
      </c>
      <c r="J87" s="34">
        <f t="shared" ref="J87:J89" si="8">E87*G87*I87</f>
        <v>10000</v>
      </c>
      <c r="K87" s="23"/>
    </row>
    <row r="88" spans="2:11" s="3" customFormat="1" ht="16.5">
      <c r="B88" s="92"/>
      <c r="C88" s="23" t="s">
        <v>135</v>
      </c>
      <c r="D88" s="35" t="s">
        <v>136</v>
      </c>
      <c r="E88" s="38">
        <v>1</v>
      </c>
      <c r="F88" s="39" t="s">
        <v>30</v>
      </c>
      <c r="G88" s="38">
        <v>2</v>
      </c>
      <c r="H88" s="39" t="s">
        <v>59</v>
      </c>
      <c r="I88" s="33">
        <v>4000</v>
      </c>
      <c r="J88" s="34">
        <f t="shared" si="8"/>
        <v>8000</v>
      </c>
      <c r="K88" s="23"/>
    </row>
    <row r="89" spans="2:11" s="3" customFormat="1" ht="20.25" customHeight="1">
      <c r="B89" s="92"/>
      <c r="C89" s="42" t="s">
        <v>137</v>
      </c>
      <c r="D89" s="43" t="s">
        <v>138</v>
      </c>
      <c r="E89" s="25">
        <v>1</v>
      </c>
      <c r="F89" s="26" t="s">
        <v>52</v>
      </c>
      <c r="G89" s="25">
        <v>1</v>
      </c>
      <c r="H89" s="26" t="s">
        <v>59</v>
      </c>
      <c r="I89" s="37">
        <v>8000</v>
      </c>
      <c r="J89" s="34">
        <f t="shared" si="8"/>
        <v>8000</v>
      </c>
      <c r="K89" s="23"/>
    </row>
    <row r="90" spans="2:11" s="3" customFormat="1" ht="18" customHeight="1">
      <c r="B90" s="93"/>
      <c r="C90" s="88" t="s">
        <v>139</v>
      </c>
      <c r="D90" s="88"/>
      <c r="E90" s="88"/>
      <c r="F90" s="88"/>
      <c r="G90" s="88"/>
      <c r="H90" s="88"/>
      <c r="I90" s="89"/>
      <c r="J90" s="36">
        <f>SUM(J87:J89)</f>
        <v>26000</v>
      </c>
      <c r="K90" s="23"/>
    </row>
    <row r="91" spans="2:11" s="3" customFormat="1" ht="16.5">
      <c r="B91" s="85" t="s">
        <v>140</v>
      </c>
      <c r="C91" s="22" t="s">
        <v>141</v>
      </c>
      <c r="D91" s="24"/>
      <c r="E91" s="25">
        <v>200</v>
      </c>
      <c r="F91" s="39" t="s">
        <v>142</v>
      </c>
      <c r="G91" s="38">
        <v>1</v>
      </c>
      <c r="H91" s="39" t="s">
        <v>52</v>
      </c>
      <c r="I91" s="37">
        <v>200</v>
      </c>
      <c r="J91" s="34">
        <f t="shared" ref="J91:J95" si="9">E91*G91*I91</f>
        <v>40000</v>
      </c>
      <c r="K91" s="43"/>
    </row>
    <row r="92" spans="2:11" s="3" customFormat="1" ht="16.5">
      <c r="B92" s="85"/>
      <c r="C92" s="22" t="s">
        <v>143</v>
      </c>
      <c r="D92" s="24"/>
      <c r="E92" s="25">
        <v>5</v>
      </c>
      <c r="F92" s="39" t="s">
        <v>142</v>
      </c>
      <c r="G92" s="38">
        <v>1</v>
      </c>
      <c r="H92" s="39" t="s">
        <v>52</v>
      </c>
      <c r="I92" s="37">
        <v>5000</v>
      </c>
      <c r="J92" s="34">
        <f t="shared" si="9"/>
        <v>25000</v>
      </c>
      <c r="K92" s="43"/>
    </row>
    <row r="93" spans="2:11" s="3" customFormat="1" ht="16.5">
      <c r="B93" s="85"/>
      <c r="C93" s="22" t="s">
        <v>144</v>
      </c>
      <c r="D93" s="24"/>
      <c r="E93" s="25">
        <v>10</v>
      </c>
      <c r="F93" s="39" t="s">
        <v>142</v>
      </c>
      <c r="G93" s="38">
        <v>1</v>
      </c>
      <c r="H93" s="39" t="s">
        <v>52</v>
      </c>
      <c r="I93" s="37">
        <v>3000</v>
      </c>
      <c r="J93" s="34">
        <f t="shared" si="9"/>
        <v>30000</v>
      </c>
      <c r="K93" s="43"/>
    </row>
    <row r="94" spans="2:11" s="3" customFormat="1" ht="16.5">
      <c r="B94" s="85"/>
      <c r="C94" s="22" t="s">
        <v>145</v>
      </c>
      <c r="D94" s="24"/>
      <c r="E94" s="25">
        <v>20</v>
      </c>
      <c r="F94" s="39" t="s">
        <v>142</v>
      </c>
      <c r="G94" s="38">
        <v>1</v>
      </c>
      <c r="H94" s="39" t="s">
        <v>52</v>
      </c>
      <c r="I94" s="37">
        <v>1000</v>
      </c>
      <c r="J94" s="34">
        <f t="shared" si="9"/>
        <v>20000</v>
      </c>
      <c r="K94" s="43"/>
    </row>
    <row r="95" spans="2:11" s="3" customFormat="1" ht="16.5">
      <c r="B95" s="85"/>
      <c r="C95" s="22" t="s">
        <v>146</v>
      </c>
      <c r="D95" s="24"/>
      <c r="E95" s="25">
        <v>30</v>
      </c>
      <c r="F95" s="39" t="s">
        <v>142</v>
      </c>
      <c r="G95" s="38">
        <v>1</v>
      </c>
      <c r="H95" s="39" t="s">
        <v>52</v>
      </c>
      <c r="I95" s="37">
        <v>500</v>
      </c>
      <c r="J95" s="34">
        <f t="shared" si="9"/>
        <v>15000</v>
      </c>
      <c r="K95" s="43"/>
    </row>
    <row r="96" spans="2:11" s="3" customFormat="1" ht="16.5">
      <c r="B96" s="85"/>
      <c r="C96" s="88" t="s">
        <v>147</v>
      </c>
      <c r="D96" s="88"/>
      <c r="E96" s="88"/>
      <c r="F96" s="88"/>
      <c r="G96" s="88"/>
      <c r="H96" s="88"/>
      <c r="I96" s="89"/>
      <c r="J96" s="36">
        <f>SUM(J91:J95)</f>
        <v>130000</v>
      </c>
      <c r="K96" s="23"/>
    </row>
    <row r="97" spans="2:11" s="3" customFormat="1" ht="18" customHeight="1">
      <c r="B97" s="85" t="s">
        <v>148</v>
      </c>
      <c r="C97" s="22" t="s">
        <v>149</v>
      </c>
      <c r="D97" s="18"/>
      <c r="E97" s="21">
        <v>6</v>
      </c>
      <c r="F97" s="20" t="s">
        <v>30</v>
      </c>
      <c r="G97" s="21">
        <v>1</v>
      </c>
      <c r="H97" s="20" t="s">
        <v>52</v>
      </c>
      <c r="I97" s="33">
        <v>200</v>
      </c>
      <c r="J97" s="34">
        <f t="shared" ref="J97:J101" si="10">E97*G97*I97</f>
        <v>1200</v>
      </c>
      <c r="K97" s="23"/>
    </row>
    <row r="98" spans="2:11" s="3" customFormat="1" ht="18" customHeight="1">
      <c r="B98" s="85"/>
      <c r="C98" s="22" t="s">
        <v>150</v>
      </c>
      <c r="D98" s="23"/>
      <c r="E98" s="21">
        <v>6</v>
      </c>
      <c r="F98" s="20" t="s">
        <v>30</v>
      </c>
      <c r="G98" s="21">
        <v>2</v>
      </c>
      <c r="H98" s="20" t="s">
        <v>59</v>
      </c>
      <c r="I98" s="33">
        <v>100</v>
      </c>
      <c r="J98" s="34">
        <f t="shared" si="10"/>
        <v>1200</v>
      </c>
      <c r="K98" s="23"/>
    </row>
    <row r="99" spans="2:11" s="3" customFormat="1" ht="18" customHeight="1">
      <c r="B99" s="85"/>
      <c r="C99" s="22" t="s">
        <v>151</v>
      </c>
      <c r="D99" s="23"/>
      <c r="E99" s="21">
        <v>3</v>
      </c>
      <c r="F99" s="20" t="s">
        <v>22</v>
      </c>
      <c r="G99" s="21">
        <v>1</v>
      </c>
      <c r="H99" s="20" t="s">
        <v>23</v>
      </c>
      <c r="I99" s="33">
        <v>600</v>
      </c>
      <c r="J99" s="34">
        <f t="shared" si="10"/>
        <v>1800</v>
      </c>
      <c r="K99" s="23" t="s">
        <v>152</v>
      </c>
    </row>
    <row r="100" spans="2:11" s="3" customFormat="1" ht="18" customHeight="1">
      <c r="B100" s="85"/>
      <c r="C100" s="44" t="s">
        <v>153</v>
      </c>
      <c r="D100" s="18"/>
      <c r="E100" s="21">
        <v>2</v>
      </c>
      <c r="F100" s="20" t="s">
        <v>30</v>
      </c>
      <c r="G100" s="21">
        <v>2</v>
      </c>
      <c r="H100" s="20" t="s">
        <v>59</v>
      </c>
      <c r="I100" s="33">
        <v>400</v>
      </c>
      <c r="J100" s="34">
        <f t="shared" si="10"/>
        <v>1600</v>
      </c>
      <c r="K100" s="23"/>
    </row>
    <row r="101" spans="2:11" s="3" customFormat="1" ht="18" customHeight="1">
      <c r="B101" s="85"/>
      <c r="C101" s="44" t="s">
        <v>154</v>
      </c>
      <c r="D101" s="18" t="s">
        <v>155</v>
      </c>
      <c r="E101" s="21">
        <v>2</v>
      </c>
      <c r="F101" s="20" t="s">
        <v>30</v>
      </c>
      <c r="G101" s="21">
        <v>1</v>
      </c>
      <c r="H101" s="20" t="s">
        <v>59</v>
      </c>
      <c r="I101" s="33">
        <v>800</v>
      </c>
      <c r="J101" s="34">
        <f t="shared" si="10"/>
        <v>1600</v>
      </c>
      <c r="K101" s="23"/>
    </row>
    <row r="102" spans="2:11" s="3" customFormat="1" ht="16.5">
      <c r="B102" s="85"/>
      <c r="C102" s="88" t="s">
        <v>156</v>
      </c>
      <c r="D102" s="88"/>
      <c r="E102" s="88"/>
      <c r="F102" s="88"/>
      <c r="G102" s="88"/>
      <c r="H102" s="88"/>
      <c r="I102" s="89"/>
      <c r="J102" s="36">
        <f>SUM(J97:J101)</f>
        <v>7400</v>
      </c>
      <c r="K102" s="23"/>
    </row>
    <row r="103" spans="2:11" ht="16.5">
      <c r="B103" s="85" t="s">
        <v>157</v>
      </c>
      <c r="C103" s="22" t="s">
        <v>158</v>
      </c>
      <c r="D103" s="22" t="s">
        <v>179</v>
      </c>
      <c r="E103" s="45">
        <v>100</v>
      </c>
      <c r="F103" s="20" t="s">
        <v>30</v>
      </c>
      <c r="G103" s="22">
        <v>1</v>
      </c>
      <c r="H103" s="22" t="s">
        <v>52</v>
      </c>
      <c r="I103" s="22">
        <v>280</v>
      </c>
      <c r="J103" s="34">
        <f>E103*G103*I103</f>
        <v>28000</v>
      </c>
      <c r="K103" s="22"/>
    </row>
    <row r="104" spans="2:11" ht="16.5">
      <c r="B104" s="85"/>
      <c r="C104" s="22" t="s">
        <v>159</v>
      </c>
      <c r="D104" s="22"/>
      <c r="E104" s="22">
        <v>1</v>
      </c>
      <c r="F104" s="22" t="s">
        <v>52</v>
      </c>
      <c r="G104" s="22">
        <v>1</v>
      </c>
      <c r="H104" s="22" t="s">
        <v>52</v>
      </c>
      <c r="I104" s="22">
        <v>20000</v>
      </c>
      <c r="J104" s="34">
        <f>E104*G104*I104</f>
        <v>20000</v>
      </c>
      <c r="K104" s="22"/>
    </row>
    <row r="105" spans="2:11" ht="16.5">
      <c r="B105" s="85"/>
      <c r="C105" s="88" t="s">
        <v>160</v>
      </c>
      <c r="D105" s="88"/>
      <c r="E105" s="88"/>
      <c r="F105" s="88"/>
      <c r="G105" s="88"/>
      <c r="H105" s="88"/>
      <c r="I105" s="89"/>
      <c r="J105" s="36">
        <f>SUM(J103:J104)</f>
        <v>48000</v>
      </c>
      <c r="K105" s="23"/>
    </row>
    <row r="106" spans="2:11" ht="27" customHeight="1">
      <c r="B106" s="17" t="s">
        <v>161</v>
      </c>
      <c r="C106" s="46">
        <v>7.0000000000000007E-2</v>
      </c>
      <c r="D106" s="47"/>
      <c r="E106" s="48"/>
      <c r="F106" s="48"/>
      <c r="G106" s="48"/>
      <c r="H106" s="48"/>
      <c r="I106" s="48"/>
      <c r="J106" s="51">
        <f>(J10+J11+J12)*C106</f>
        <v>15915.2</v>
      </c>
      <c r="K106" s="33"/>
    </row>
    <row r="107" spans="2:11" ht="27" customHeight="1">
      <c r="B107" s="17" t="s">
        <v>162</v>
      </c>
      <c r="C107" s="46">
        <v>0.1</v>
      </c>
      <c r="D107" s="47"/>
      <c r="E107" s="48"/>
      <c r="F107" s="48"/>
      <c r="G107" s="48"/>
      <c r="H107" s="48"/>
      <c r="I107" s="48"/>
      <c r="J107" s="51">
        <f>(J13+J17+J23+J35+J48+J58+J66+J83+J86+J90+J96+J102+J105)*C107</f>
        <v>41421</v>
      </c>
      <c r="K107" s="33"/>
    </row>
    <row r="108" spans="2:11" ht="27" customHeight="1">
      <c r="B108" s="17" t="s">
        <v>163</v>
      </c>
      <c r="C108" s="49">
        <v>0.06</v>
      </c>
      <c r="D108" s="47"/>
      <c r="E108" s="48"/>
      <c r="F108" s="48"/>
      <c r="G108" s="48"/>
      <c r="H108" s="48"/>
      <c r="I108" s="48"/>
      <c r="J108" s="51">
        <f>(J10+J14+J17+J23+J35+J48+J58+J66+J83+J90+J86+J96+J102+J105+J106+J107)*0.06</f>
        <v>41934.371999999996</v>
      </c>
      <c r="K108" s="51"/>
    </row>
    <row r="109" spans="2:11" ht="27" customHeight="1">
      <c r="B109" s="100" t="s">
        <v>164</v>
      </c>
      <c r="C109" s="101"/>
      <c r="D109" s="101"/>
      <c r="E109" s="101"/>
      <c r="F109" s="101"/>
      <c r="G109" s="101"/>
      <c r="H109" s="101"/>
      <c r="I109" s="102"/>
      <c r="J109" s="51">
        <f>J106+J107+J108+J105+J102+J96+J90+J86+J83+J66+J58+J48+J35+J23+J17+J14+J10</f>
        <v>740840.57199999993</v>
      </c>
      <c r="K109" s="52"/>
    </row>
    <row r="110" spans="2:11" ht="16.5">
      <c r="B110" s="103" t="s">
        <v>19</v>
      </c>
      <c r="C110" s="103"/>
      <c r="D110" s="103"/>
      <c r="E110" s="103"/>
      <c r="F110" s="103"/>
      <c r="G110" s="103"/>
      <c r="H110" s="103"/>
      <c r="I110" s="103"/>
      <c r="J110" s="103"/>
      <c r="K110" s="103"/>
    </row>
    <row r="111" spans="2:11" ht="16.5">
      <c r="B111" s="104" t="s">
        <v>165</v>
      </c>
      <c r="C111" s="104"/>
      <c r="D111" s="104"/>
      <c r="E111" s="104"/>
      <c r="F111" s="104"/>
      <c r="G111" s="104"/>
      <c r="H111" s="104"/>
      <c r="I111" s="104"/>
      <c r="J111" s="104"/>
      <c r="K111" s="104"/>
    </row>
    <row r="112" spans="2:11" ht="16.5">
      <c r="B112" s="95" t="s">
        <v>166</v>
      </c>
      <c r="C112" s="95"/>
      <c r="D112" s="95"/>
      <c r="E112" s="95"/>
      <c r="F112" s="95"/>
      <c r="G112" s="95"/>
      <c r="H112" s="95"/>
      <c r="I112" s="95"/>
      <c r="J112" s="95"/>
      <c r="K112" s="95"/>
    </row>
    <row r="113" spans="2:11" ht="16.5">
      <c r="B113" s="95" t="s">
        <v>167</v>
      </c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2:11" ht="16.5">
      <c r="B114" s="95" t="s">
        <v>168</v>
      </c>
      <c r="C114" s="95"/>
      <c r="D114" s="95"/>
      <c r="E114" s="95"/>
      <c r="F114" s="95"/>
      <c r="G114" s="95"/>
      <c r="H114" s="95"/>
      <c r="I114" s="95"/>
      <c r="J114" s="95"/>
      <c r="K114" s="95"/>
    </row>
    <row r="115" spans="2:11" ht="16.5">
      <c r="B115" s="95" t="s">
        <v>169</v>
      </c>
      <c r="C115" s="95"/>
      <c r="D115" s="95"/>
      <c r="E115" s="95"/>
      <c r="F115" s="95"/>
      <c r="G115" s="95"/>
      <c r="H115" s="95"/>
      <c r="I115" s="95"/>
      <c r="J115" s="95"/>
      <c r="K115" s="95"/>
    </row>
    <row r="116" spans="2:11" ht="16.5">
      <c r="B116" s="95" t="s">
        <v>170</v>
      </c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2:11" ht="16.5">
      <c r="B117" s="95" t="s">
        <v>171</v>
      </c>
      <c r="C117" s="95"/>
      <c r="D117" s="95"/>
      <c r="E117" s="95"/>
      <c r="F117" s="95"/>
      <c r="G117" s="95"/>
      <c r="H117" s="95"/>
      <c r="I117" s="95"/>
      <c r="J117" s="95"/>
      <c r="K117" s="95"/>
    </row>
    <row r="118" spans="2:11" ht="16.5">
      <c r="D118" s="4"/>
      <c r="E118" s="4"/>
      <c r="F118" s="4"/>
      <c r="G118" s="50"/>
      <c r="H118" s="4"/>
    </row>
    <row r="119" spans="2:11" ht="16.5">
      <c r="D119" s="4"/>
      <c r="E119" s="4"/>
      <c r="F119" s="4"/>
      <c r="G119" s="50"/>
      <c r="H119" s="4"/>
    </row>
    <row r="120" spans="2:11" ht="16.5">
      <c r="D120" s="4"/>
      <c r="E120" s="4"/>
      <c r="F120" s="4"/>
      <c r="G120" s="50"/>
      <c r="H120" s="4"/>
    </row>
    <row r="121" spans="2:11" ht="16.5">
      <c r="D121" s="4"/>
      <c r="E121" s="4"/>
      <c r="F121" s="4"/>
      <c r="G121" s="50"/>
      <c r="H121" s="4"/>
    </row>
    <row r="122" spans="2:11" ht="16.5">
      <c r="D122" s="4"/>
      <c r="E122" s="4"/>
      <c r="F122" s="4"/>
      <c r="G122" s="50"/>
      <c r="H122" s="4"/>
    </row>
    <row r="123" spans="2:11" ht="16.5">
      <c r="D123" s="4"/>
      <c r="E123" s="4"/>
      <c r="F123" s="4"/>
      <c r="G123" s="50"/>
      <c r="H123" s="4"/>
    </row>
    <row r="124" spans="2:11" ht="16.5">
      <c r="D124" s="4"/>
      <c r="E124" s="4"/>
      <c r="F124" s="4"/>
      <c r="G124" s="50"/>
      <c r="H124" s="4"/>
    </row>
    <row r="125" spans="2:11" ht="16.5">
      <c r="D125" s="4"/>
      <c r="E125" s="4"/>
      <c r="F125" s="4"/>
      <c r="G125" s="50"/>
      <c r="H125" s="4"/>
    </row>
    <row r="126" spans="2:11" ht="16.5">
      <c r="D126" s="4"/>
      <c r="E126" s="4"/>
      <c r="F126" s="4"/>
      <c r="G126" s="50"/>
      <c r="H126" s="4"/>
    </row>
    <row r="127" spans="2:11" ht="16.5">
      <c r="D127" s="4"/>
      <c r="E127" s="4"/>
      <c r="F127" s="4"/>
      <c r="G127" s="50"/>
      <c r="H127" s="4"/>
    </row>
    <row r="128" spans="2:11" ht="16.5">
      <c r="D128" s="4"/>
      <c r="E128" s="4"/>
      <c r="F128" s="4"/>
      <c r="G128" s="50"/>
      <c r="H128" s="4"/>
    </row>
    <row r="129" spans="4:8" ht="16.5">
      <c r="D129" s="4"/>
      <c r="E129" s="4"/>
      <c r="F129" s="4"/>
      <c r="G129" s="50"/>
      <c r="H129" s="4"/>
    </row>
    <row r="130" spans="4:8" ht="16.5">
      <c r="D130" s="4"/>
      <c r="E130" s="4"/>
      <c r="F130" s="4"/>
      <c r="G130" s="50"/>
      <c r="H130" s="4"/>
    </row>
    <row r="131" spans="4:8" ht="16.5">
      <c r="D131" s="4"/>
      <c r="E131" s="4"/>
      <c r="F131" s="4"/>
      <c r="G131" s="50"/>
      <c r="H131" s="4"/>
    </row>
    <row r="132" spans="4:8" ht="16.5">
      <c r="D132" s="4"/>
      <c r="E132" s="4"/>
      <c r="F132" s="4"/>
      <c r="G132" s="50"/>
      <c r="H132" s="4"/>
    </row>
    <row r="133" spans="4:8" ht="16.5">
      <c r="D133" s="4"/>
      <c r="E133" s="4"/>
      <c r="F133" s="4"/>
      <c r="G133" s="50"/>
      <c r="H133" s="4"/>
    </row>
    <row r="134" spans="4:8" ht="16.5">
      <c r="D134" s="4"/>
      <c r="E134" s="4"/>
      <c r="F134" s="4"/>
      <c r="G134" s="50"/>
      <c r="H134" s="4"/>
    </row>
    <row r="135" spans="4:8" ht="16.5">
      <c r="D135" s="4"/>
      <c r="E135" s="4"/>
      <c r="F135" s="4"/>
      <c r="G135" s="50"/>
      <c r="H135" s="4"/>
    </row>
    <row r="136" spans="4:8" ht="16.5">
      <c r="D136" s="4"/>
      <c r="E136" s="4"/>
      <c r="F136" s="4"/>
      <c r="G136" s="50"/>
      <c r="H136" s="4"/>
    </row>
    <row r="137" spans="4:8" ht="16.5">
      <c r="D137" s="4"/>
      <c r="E137" s="4"/>
      <c r="F137" s="4"/>
      <c r="G137" s="50"/>
      <c r="H137" s="4"/>
    </row>
    <row r="138" spans="4:8" ht="16.5">
      <c r="D138" s="4"/>
      <c r="E138" s="4"/>
      <c r="F138" s="4"/>
      <c r="G138" s="50"/>
      <c r="H138" s="4"/>
    </row>
    <row r="139" spans="4:8" ht="16.5">
      <c r="D139" s="4"/>
      <c r="E139" s="4"/>
      <c r="F139" s="4"/>
      <c r="G139" s="50"/>
      <c r="H139" s="4"/>
    </row>
    <row r="140" spans="4:8" ht="16.5">
      <c r="D140" s="4"/>
      <c r="E140" s="4"/>
      <c r="F140" s="4"/>
      <c r="G140" s="50"/>
      <c r="H140" s="4"/>
    </row>
    <row r="141" spans="4:8" ht="16.5">
      <c r="D141" s="4"/>
      <c r="E141" s="4"/>
      <c r="F141" s="4"/>
      <c r="G141" s="50"/>
      <c r="H141" s="4"/>
    </row>
    <row r="142" spans="4:8" ht="16.5">
      <c r="D142" s="4"/>
      <c r="E142" s="4"/>
      <c r="F142" s="4"/>
      <c r="G142" s="50"/>
      <c r="H142" s="4"/>
    </row>
    <row r="143" spans="4:8" ht="16.5">
      <c r="D143" s="4"/>
      <c r="E143" s="4"/>
      <c r="F143" s="4"/>
      <c r="G143" s="50"/>
      <c r="H143" s="4"/>
    </row>
    <row r="144" spans="4:8" ht="16.5">
      <c r="D144" s="4"/>
      <c r="E144" s="4"/>
      <c r="F144" s="4"/>
      <c r="G144" s="50"/>
      <c r="H144" s="4"/>
    </row>
    <row r="145" spans="4:8" ht="16.5">
      <c r="D145" s="4"/>
      <c r="E145" s="4"/>
      <c r="F145" s="4"/>
      <c r="G145" s="50"/>
      <c r="H145" s="4"/>
    </row>
    <row r="146" spans="4:8" ht="16.5">
      <c r="D146" s="4"/>
      <c r="E146" s="4"/>
      <c r="F146" s="4"/>
      <c r="G146" s="50"/>
      <c r="H146" s="4"/>
    </row>
    <row r="147" spans="4:8" ht="16.5">
      <c r="D147" s="4"/>
      <c r="E147" s="4"/>
      <c r="F147" s="4"/>
      <c r="G147" s="50"/>
      <c r="H147" s="4"/>
    </row>
    <row r="148" spans="4:8" ht="16.5">
      <c r="D148" s="4"/>
      <c r="E148" s="4"/>
      <c r="F148" s="4"/>
      <c r="G148" s="50"/>
      <c r="H148" s="4"/>
    </row>
    <row r="149" spans="4:8" ht="16.5">
      <c r="D149" s="4"/>
      <c r="E149" s="4"/>
      <c r="F149" s="4"/>
      <c r="G149" s="50"/>
      <c r="H149" s="4"/>
    </row>
    <row r="150" spans="4:8" ht="16.5">
      <c r="D150" s="4"/>
      <c r="E150" s="4"/>
      <c r="F150" s="4"/>
      <c r="G150" s="50"/>
      <c r="H150" s="4"/>
    </row>
    <row r="151" spans="4:8" ht="16.5">
      <c r="D151" s="4"/>
      <c r="E151" s="4"/>
      <c r="F151" s="4"/>
      <c r="G151" s="50"/>
      <c r="H151" s="4"/>
    </row>
    <row r="152" spans="4:8" ht="16.5">
      <c r="D152" s="4"/>
      <c r="E152" s="4"/>
      <c r="F152" s="4"/>
      <c r="G152" s="50"/>
      <c r="H152" s="4"/>
    </row>
    <row r="153" spans="4:8" ht="16.5">
      <c r="D153" s="4"/>
      <c r="E153" s="4"/>
      <c r="F153" s="4"/>
      <c r="G153" s="50"/>
      <c r="H153" s="4"/>
    </row>
    <row r="154" spans="4:8" ht="16.5">
      <c r="D154" s="4"/>
      <c r="E154" s="4"/>
      <c r="F154" s="4"/>
      <c r="G154" s="50"/>
      <c r="H154" s="4"/>
    </row>
    <row r="155" spans="4:8" ht="16.5">
      <c r="D155" s="4"/>
      <c r="E155" s="4"/>
      <c r="F155" s="4"/>
      <c r="G155" s="50"/>
      <c r="H155" s="4"/>
    </row>
    <row r="156" spans="4:8" ht="16.5">
      <c r="D156" s="4"/>
      <c r="E156" s="4"/>
      <c r="F156" s="4"/>
      <c r="G156" s="50"/>
      <c r="H156" s="4"/>
    </row>
    <row r="157" spans="4:8" ht="16.5">
      <c r="D157" s="4"/>
      <c r="E157" s="4"/>
      <c r="F157" s="4"/>
      <c r="G157" s="50"/>
      <c r="H157" s="4"/>
    </row>
    <row r="158" spans="4:8" ht="16.5">
      <c r="D158" s="4"/>
      <c r="E158" s="4"/>
      <c r="F158" s="4"/>
      <c r="G158" s="50"/>
      <c r="H158" s="4"/>
    </row>
    <row r="159" spans="4:8" ht="16.5">
      <c r="D159" s="4"/>
      <c r="E159" s="4"/>
      <c r="F159" s="4"/>
      <c r="G159" s="50"/>
      <c r="H159" s="4"/>
    </row>
    <row r="160" spans="4:8" ht="16.5">
      <c r="D160" s="4"/>
      <c r="E160" s="4"/>
      <c r="F160" s="4"/>
      <c r="G160" s="50"/>
      <c r="H160" s="4"/>
    </row>
    <row r="161" spans="4:8" ht="16.5">
      <c r="D161" s="4"/>
      <c r="E161" s="4"/>
      <c r="F161" s="4"/>
      <c r="G161" s="50"/>
      <c r="H161" s="4"/>
    </row>
    <row r="162" spans="4:8" ht="16.5">
      <c r="D162" s="4"/>
      <c r="E162" s="4"/>
      <c r="F162" s="4"/>
      <c r="G162" s="50"/>
      <c r="H162" s="4"/>
    </row>
    <row r="163" spans="4:8" ht="16.5">
      <c r="D163" s="4"/>
      <c r="E163" s="4"/>
      <c r="F163" s="4"/>
      <c r="G163" s="50"/>
      <c r="H163" s="4"/>
    </row>
    <row r="164" spans="4:8" ht="16.5">
      <c r="D164" s="4"/>
      <c r="E164" s="4"/>
      <c r="F164" s="4"/>
      <c r="G164" s="50"/>
      <c r="H164" s="4"/>
    </row>
    <row r="165" spans="4:8" ht="16.5">
      <c r="D165" s="4"/>
      <c r="E165" s="4"/>
      <c r="F165" s="4"/>
      <c r="G165" s="50"/>
      <c r="H165" s="4"/>
    </row>
    <row r="166" spans="4:8" ht="16.5">
      <c r="D166" s="4"/>
      <c r="E166" s="4"/>
      <c r="F166" s="4"/>
      <c r="G166" s="50"/>
      <c r="H166" s="4"/>
    </row>
    <row r="167" spans="4:8" ht="16.5">
      <c r="D167" s="4"/>
      <c r="E167" s="4"/>
      <c r="F167" s="4"/>
      <c r="G167" s="50"/>
      <c r="H167" s="4"/>
    </row>
    <row r="168" spans="4:8" ht="16.5">
      <c r="D168" s="4"/>
      <c r="E168" s="4"/>
      <c r="F168" s="4"/>
      <c r="G168" s="50"/>
      <c r="H168" s="4"/>
    </row>
    <row r="169" spans="4:8" ht="16.5">
      <c r="D169" s="4"/>
      <c r="E169" s="4"/>
      <c r="F169" s="4"/>
      <c r="G169" s="50"/>
      <c r="H169" s="4"/>
    </row>
    <row r="170" spans="4:8" ht="16.5">
      <c r="D170" s="4"/>
      <c r="E170" s="4"/>
      <c r="F170" s="4"/>
      <c r="G170" s="50"/>
      <c r="H170" s="4"/>
    </row>
    <row r="171" spans="4:8" ht="16.5">
      <c r="D171" s="4"/>
      <c r="E171" s="4"/>
      <c r="F171" s="4"/>
      <c r="G171" s="50"/>
      <c r="H171" s="4"/>
    </row>
    <row r="172" spans="4:8" ht="16.5">
      <c r="D172" s="4"/>
      <c r="E172" s="4"/>
      <c r="F172" s="4"/>
      <c r="G172" s="50"/>
      <c r="H172" s="4"/>
    </row>
    <row r="173" spans="4:8" ht="16.5">
      <c r="D173" s="4"/>
      <c r="E173" s="4"/>
      <c r="F173" s="4"/>
      <c r="G173" s="50"/>
      <c r="H173" s="4"/>
    </row>
    <row r="174" spans="4:8" ht="16.5">
      <c r="D174" s="4"/>
      <c r="E174" s="4"/>
      <c r="F174" s="4"/>
      <c r="G174" s="50"/>
      <c r="H174" s="4"/>
    </row>
    <row r="175" spans="4:8" ht="16.5">
      <c r="D175" s="4"/>
      <c r="E175" s="4"/>
      <c r="F175" s="4"/>
      <c r="G175" s="50"/>
      <c r="H175" s="4"/>
    </row>
    <row r="176" spans="4:8" ht="16.5">
      <c r="D176" s="4"/>
      <c r="E176" s="4"/>
      <c r="F176" s="4"/>
      <c r="G176" s="50"/>
      <c r="H176" s="4"/>
    </row>
    <row r="177" spans="4:8" ht="16.5">
      <c r="D177" s="4"/>
      <c r="E177" s="4"/>
      <c r="F177" s="4"/>
      <c r="G177" s="50"/>
      <c r="H177" s="4"/>
    </row>
    <row r="178" spans="4:8" ht="16.5">
      <c r="D178" s="4"/>
      <c r="E178" s="4"/>
      <c r="F178" s="4"/>
      <c r="G178" s="50"/>
      <c r="H178" s="4"/>
    </row>
    <row r="179" spans="4:8" ht="16.5">
      <c r="D179" s="4"/>
      <c r="E179" s="4"/>
      <c r="F179" s="4"/>
      <c r="G179" s="50"/>
      <c r="H179" s="4"/>
    </row>
    <row r="180" spans="4:8" ht="16.5">
      <c r="D180" s="4"/>
      <c r="E180" s="4"/>
      <c r="F180" s="4"/>
      <c r="G180" s="50"/>
      <c r="H180" s="4"/>
    </row>
    <row r="181" spans="4:8" ht="16.5">
      <c r="D181" s="4"/>
      <c r="E181" s="4"/>
      <c r="F181" s="4"/>
      <c r="G181" s="50"/>
      <c r="H181" s="4"/>
    </row>
    <row r="182" spans="4:8" ht="16.5">
      <c r="D182" s="4"/>
      <c r="E182" s="4"/>
      <c r="F182" s="4"/>
      <c r="G182" s="50"/>
      <c r="H182" s="4"/>
    </row>
    <row r="183" spans="4:8" ht="16.5">
      <c r="D183" s="4"/>
      <c r="E183" s="4"/>
      <c r="F183" s="4"/>
      <c r="G183" s="50"/>
      <c r="H183" s="4"/>
    </row>
    <row r="184" spans="4:8" ht="16.5">
      <c r="D184" s="4"/>
      <c r="E184" s="4"/>
      <c r="F184" s="4"/>
      <c r="G184" s="50"/>
      <c r="H184" s="4"/>
    </row>
    <row r="185" spans="4:8" ht="16.5">
      <c r="D185" s="4"/>
      <c r="E185" s="4"/>
      <c r="F185" s="4"/>
      <c r="G185" s="50"/>
      <c r="H185" s="4"/>
    </row>
    <row r="186" spans="4:8" ht="16.5">
      <c r="D186" s="4"/>
      <c r="E186" s="4"/>
      <c r="F186" s="4"/>
      <c r="G186" s="50"/>
      <c r="H186" s="4"/>
    </row>
    <row r="187" spans="4:8" ht="16.5">
      <c r="D187" s="4"/>
      <c r="E187" s="4"/>
      <c r="F187" s="4"/>
      <c r="G187" s="50"/>
      <c r="H187" s="4"/>
    </row>
    <row r="188" spans="4:8" ht="16.5">
      <c r="D188" s="4"/>
      <c r="E188" s="4"/>
      <c r="F188" s="4"/>
      <c r="G188" s="50"/>
      <c r="H188" s="4"/>
    </row>
    <row r="189" spans="4:8" ht="16.5">
      <c r="D189" s="4"/>
      <c r="E189" s="4"/>
      <c r="F189" s="4"/>
      <c r="G189" s="50"/>
      <c r="H189" s="4"/>
    </row>
    <row r="190" spans="4:8" ht="18" customHeight="1">
      <c r="D190" s="4"/>
      <c r="E190" s="4"/>
      <c r="F190" s="4"/>
      <c r="G190" s="50"/>
      <c r="H190" s="4"/>
    </row>
    <row r="191" spans="4:8" ht="18" customHeight="1">
      <c r="D191" s="4"/>
      <c r="E191" s="4"/>
      <c r="F191" s="4"/>
      <c r="G191" s="50"/>
      <c r="H191" s="4"/>
    </row>
    <row r="192" spans="4:8" ht="16.5">
      <c r="D192" s="4"/>
      <c r="E192" s="4"/>
      <c r="F192" s="4"/>
      <c r="G192" s="50"/>
      <c r="H192" s="4"/>
    </row>
    <row r="193" spans="4:8" ht="16.5">
      <c r="D193" s="4"/>
      <c r="E193" s="4"/>
      <c r="F193" s="4"/>
      <c r="G193" s="50"/>
      <c r="H193" s="4"/>
    </row>
    <row r="194" spans="4:8" ht="16.5">
      <c r="D194" s="4"/>
      <c r="E194" s="4"/>
      <c r="F194" s="4"/>
      <c r="G194" s="50"/>
      <c r="H194" s="4"/>
    </row>
    <row r="195" spans="4:8" ht="16.5">
      <c r="D195" s="4"/>
      <c r="E195" s="4"/>
      <c r="F195" s="4"/>
      <c r="G195" s="50"/>
      <c r="H195" s="4"/>
    </row>
    <row r="196" spans="4:8" ht="16.5">
      <c r="D196" s="4"/>
      <c r="E196" s="4"/>
      <c r="F196" s="4"/>
      <c r="G196" s="50"/>
      <c r="H196" s="4"/>
    </row>
    <row r="197" spans="4:8" ht="16.5">
      <c r="D197" s="4"/>
      <c r="E197" s="4"/>
      <c r="F197" s="4"/>
      <c r="G197" s="50"/>
      <c r="H197" s="4"/>
    </row>
    <row r="198" spans="4:8" ht="16.5">
      <c r="D198" s="4"/>
      <c r="E198" s="4"/>
      <c r="F198" s="4"/>
      <c r="G198" s="50"/>
      <c r="H198" s="4"/>
    </row>
    <row r="199" spans="4:8" ht="18" customHeight="1">
      <c r="D199" s="4"/>
      <c r="E199" s="4"/>
      <c r="F199" s="4"/>
      <c r="G199" s="50"/>
      <c r="H199" s="4"/>
    </row>
    <row r="200" spans="4:8" ht="18" customHeight="1"/>
    <row r="201" spans="4:8" ht="18" customHeight="1"/>
    <row r="202" spans="4:8" ht="18" customHeight="1"/>
    <row r="203" spans="4:8" ht="18" customHeight="1"/>
    <row r="204" spans="4:8" ht="18" customHeight="1">
      <c r="D204" s="4"/>
      <c r="E204" s="4"/>
      <c r="F204" s="4"/>
      <c r="G204" s="4"/>
      <c r="H204" s="4"/>
    </row>
    <row r="205" spans="4:8" ht="18" customHeight="1">
      <c r="D205" s="4"/>
      <c r="E205" s="4"/>
      <c r="F205" s="4"/>
      <c r="G205" s="4"/>
      <c r="H205" s="4"/>
    </row>
    <row r="206" spans="4:8" ht="18" customHeight="1">
      <c r="D206" s="4"/>
      <c r="E206" s="4"/>
      <c r="F206" s="4"/>
      <c r="G206" s="4"/>
      <c r="H206" s="4"/>
    </row>
    <row r="207" spans="4:8" ht="18" customHeight="1">
      <c r="D207" s="4"/>
      <c r="E207" s="4"/>
      <c r="F207" s="4"/>
      <c r="G207" s="4"/>
      <c r="H207" s="4"/>
    </row>
    <row r="208" spans="4:8" ht="18" customHeight="1">
      <c r="D208" s="4"/>
      <c r="E208" s="4"/>
      <c r="F208" s="4"/>
      <c r="G208" s="4"/>
      <c r="H208" s="4"/>
    </row>
    <row r="209" spans="4:8" ht="18" customHeight="1">
      <c r="D209" s="4"/>
      <c r="E209" s="4"/>
      <c r="F209" s="4"/>
      <c r="G209" s="4"/>
      <c r="H209" s="4"/>
    </row>
    <row r="210" spans="4:8" ht="18" customHeight="1">
      <c r="D210" s="4"/>
      <c r="E210" s="4"/>
      <c r="F210" s="4"/>
      <c r="G210" s="4"/>
      <c r="H210" s="4"/>
    </row>
    <row r="211" spans="4:8" ht="18" customHeight="1">
      <c r="D211" s="4"/>
      <c r="E211" s="4"/>
      <c r="F211" s="4"/>
      <c r="G211" s="4"/>
      <c r="H211" s="4"/>
    </row>
    <row r="212" spans="4:8" ht="18" customHeight="1">
      <c r="D212" s="4"/>
      <c r="E212" s="4"/>
      <c r="F212" s="4"/>
      <c r="G212" s="4"/>
      <c r="H212" s="4"/>
    </row>
    <row r="213" spans="4:8" ht="18" customHeight="1">
      <c r="D213" s="4"/>
      <c r="E213" s="4"/>
      <c r="F213" s="4"/>
      <c r="G213" s="4"/>
      <c r="H213" s="4"/>
    </row>
    <row r="214" spans="4:8" ht="18" customHeight="1">
      <c r="D214" s="4"/>
      <c r="E214" s="4"/>
      <c r="F214" s="4"/>
      <c r="G214" s="4"/>
      <c r="H214" s="4"/>
    </row>
    <row r="215" spans="4:8" ht="18" customHeight="1">
      <c r="D215" s="4"/>
      <c r="E215" s="4"/>
      <c r="F215" s="4"/>
      <c r="G215" s="4"/>
      <c r="H215" s="4"/>
    </row>
    <row r="216" spans="4:8" ht="18" customHeight="1">
      <c r="D216" s="4"/>
      <c r="E216" s="4"/>
      <c r="F216" s="4"/>
      <c r="G216" s="4"/>
      <c r="H216" s="4"/>
    </row>
    <row r="217" spans="4:8" ht="18" customHeight="1">
      <c r="D217" s="4"/>
      <c r="E217" s="4"/>
      <c r="F217" s="4"/>
      <c r="G217" s="4"/>
      <c r="H217" s="4"/>
    </row>
    <row r="218" spans="4:8" ht="18" customHeight="1">
      <c r="D218" s="4"/>
      <c r="E218" s="4"/>
      <c r="F218" s="4"/>
      <c r="G218" s="4"/>
      <c r="H218" s="4"/>
    </row>
    <row r="219" spans="4:8" ht="18" customHeight="1">
      <c r="D219" s="4"/>
      <c r="E219" s="4"/>
      <c r="F219" s="4"/>
      <c r="G219" s="4"/>
      <c r="H219" s="4"/>
    </row>
    <row r="220" spans="4:8" ht="18" customHeight="1">
      <c r="D220" s="4"/>
      <c r="E220" s="4"/>
      <c r="F220" s="4"/>
      <c r="G220" s="4"/>
      <c r="H220" s="4"/>
    </row>
    <row r="221" spans="4:8" ht="18" hidden="1" customHeight="1">
      <c r="D221" s="4"/>
      <c r="E221" s="4"/>
      <c r="F221" s="4"/>
      <c r="G221" s="4"/>
      <c r="H221" s="4"/>
    </row>
    <row r="222" spans="4:8" ht="18" hidden="1" customHeight="1">
      <c r="D222" s="4"/>
      <c r="E222" s="4"/>
      <c r="F222" s="4"/>
      <c r="G222" s="4"/>
      <c r="H222" s="4"/>
    </row>
    <row r="223" spans="4:8" ht="18" hidden="1" customHeight="1">
      <c r="D223" s="4"/>
      <c r="E223" s="4"/>
      <c r="F223" s="4"/>
      <c r="G223" s="4"/>
      <c r="H223" s="4"/>
    </row>
    <row r="224" spans="4:8" ht="18" hidden="1" customHeight="1">
      <c r="D224" s="4"/>
      <c r="E224" s="4"/>
      <c r="F224" s="4"/>
      <c r="G224" s="4"/>
      <c r="H224" s="4"/>
    </row>
    <row r="225" spans="4:8" ht="18" hidden="1" customHeight="1">
      <c r="D225" s="4"/>
      <c r="E225" s="4"/>
      <c r="F225" s="4"/>
      <c r="G225" s="4"/>
      <c r="H225" s="4"/>
    </row>
    <row r="226" spans="4:8" ht="18" hidden="1" customHeight="1">
      <c r="D226" s="4"/>
      <c r="E226" s="4"/>
      <c r="F226" s="4"/>
      <c r="G226" s="4"/>
      <c r="H226" s="4"/>
    </row>
    <row r="227" spans="4:8" ht="18" hidden="1" customHeight="1">
      <c r="D227" s="4"/>
      <c r="E227" s="4"/>
      <c r="F227" s="4"/>
      <c r="G227" s="4"/>
      <c r="H227" s="4"/>
    </row>
    <row r="228" spans="4:8" ht="18" hidden="1" customHeight="1">
      <c r="D228" s="4"/>
      <c r="E228" s="4"/>
      <c r="F228" s="4"/>
      <c r="G228" s="4"/>
      <c r="H228" s="4"/>
    </row>
    <row r="229" spans="4:8" ht="18" hidden="1" customHeight="1"/>
    <row r="230" spans="4:8" ht="18" hidden="1" customHeight="1"/>
    <row r="231" spans="4:8" ht="18" hidden="1" customHeight="1"/>
    <row r="232" spans="4:8" ht="18" customHeight="1"/>
    <row r="233" spans="4:8" ht="18" customHeight="1">
      <c r="D233" s="4"/>
      <c r="E233" s="4"/>
      <c r="F233" s="4"/>
      <c r="G233" s="4"/>
      <c r="H233" s="4"/>
    </row>
    <row r="234" spans="4:8" ht="18" customHeight="1">
      <c r="D234" s="4"/>
      <c r="E234" s="4"/>
      <c r="F234" s="4"/>
      <c r="G234" s="4"/>
      <c r="H234" s="4"/>
    </row>
    <row r="235" spans="4:8" ht="18" customHeight="1">
      <c r="D235" s="4"/>
      <c r="E235" s="4"/>
      <c r="F235" s="4"/>
      <c r="G235" s="4"/>
      <c r="H235" s="4"/>
    </row>
    <row r="236" spans="4:8" ht="18" customHeight="1">
      <c r="D236" s="4"/>
      <c r="E236" s="4"/>
      <c r="F236" s="4"/>
      <c r="G236" s="4"/>
      <c r="H236" s="4"/>
    </row>
    <row r="237" spans="4:8" ht="18" customHeight="1">
      <c r="D237" s="4"/>
      <c r="E237" s="4"/>
      <c r="F237" s="4"/>
      <c r="G237" s="4"/>
      <c r="H237" s="4"/>
    </row>
    <row r="238" spans="4:8" ht="18" customHeight="1">
      <c r="D238" s="4"/>
      <c r="E238" s="4"/>
      <c r="F238" s="4"/>
      <c r="G238" s="4"/>
      <c r="H238" s="4"/>
    </row>
    <row r="239" spans="4:8" ht="18" customHeight="1">
      <c r="D239" s="4"/>
      <c r="E239" s="4"/>
      <c r="F239" s="4"/>
      <c r="G239" s="4"/>
      <c r="H239" s="4"/>
    </row>
    <row r="240" spans="4:8" ht="18" customHeight="1">
      <c r="D240" s="4"/>
      <c r="E240" s="4"/>
      <c r="F240" s="4"/>
      <c r="G240" s="4"/>
      <c r="H240" s="4"/>
    </row>
    <row r="241" spans="4:8" ht="18" customHeight="1">
      <c r="D241" s="4"/>
      <c r="E241" s="4"/>
      <c r="F241" s="4"/>
      <c r="G241" s="4"/>
      <c r="H241" s="4"/>
    </row>
    <row r="242" spans="4:8" ht="18" customHeight="1">
      <c r="D242" s="4"/>
      <c r="E242" s="4"/>
      <c r="F242" s="4"/>
      <c r="G242" s="4"/>
      <c r="H242" s="4"/>
    </row>
    <row r="243" spans="4:8" ht="18" customHeight="1">
      <c r="D243" s="4"/>
      <c r="E243" s="4"/>
      <c r="F243" s="4"/>
      <c r="G243" s="4"/>
      <c r="H243" s="4"/>
    </row>
    <row r="244" spans="4:8" ht="18" customHeight="1">
      <c r="D244" s="4"/>
      <c r="E244" s="4"/>
      <c r="F244" s="4"/>
      <c r="G244" s="4"/>
      <c r="H244" s="4"/>
    </row>
    <row r="245" spans="4:8" ht="18" customHeight="1">
      <c r="D245" s="4"/>
      <c r="E245" s="4"/>
      <c r="F245" s="4"/>
      <c r="G245" s="4"/>
      <c r="H245" s="4"/>
    </row>
    <row r="246" spans="4:8" ht="18" customHeight="1">
      <c r="D246" s="4"/>
      <c r="E246" s="4"/>
      <c r="F246" s="4"/>
      <c r="G246" s="4"/>
      <c r="H246" s="4"/>
    </row>
    <row r="247" spans="4:8" ht="18" customHeight="1">
      <c r="D247" s="4"/>
      <c r="E247" s="4"/>
      <c r="F247" s="4"/>
      <c r="G247" s="4"/>
      <c r="H247" s="4"/>
    </row>
    <row r="248" spans="4:8" ht="18" customHeight="1">
      <c r="D248" s="4"/>
      <c r="E248" s="4"/>
      <c r="F248" s="4"/>
      <c r="G248" s="4"/>
      <c r="H248" s="4"/>
    </row>
    <row r="249" spans="4:8" ht="18" customHeight="1">
      <c r="D249" s="4"/>
      <c r="E249" s="4"/>
      <c r="F249" s="4"/>
      <c r="G249" s="4"/>
      <c r="H249" s="4"/>
    </row>
    <row r="250" spans="4:8" ht="18" customHeight="1">
      <c r="D250" s="4"/>
      <c r="E250" s="4"/>
      <c r="F250" s="4"/>
      <c r="G250" s="4"/>
      <c r="H250" s="4"/>
    </row>
    <row r="251" spans="4:8" ht="18" customHeight="1">
      <c r="D251" s="4"/>
      <c r="E251" s="4"/>
      <c r="F251" s="4"/>
      <c r="G251" s="4"/>
      <c r="H251" s="4"/>
    </row>
    <row r="252" spans="4:8" ht="18" customHeight="1">
      <c r="D252" s="4"/>
      <c r="E252" s="4"/>
      <c r="F252" s="4"/>
      <c r="G252" s="4"/>
      <c r="H252" s="4"/>
    </row>
    <row r="253" spans="4:8" ht="18" customHeight="1">
      <c r="D253" s="4"/>
      <c r="E253" s="4"/>
      <c r="F253" s="4"/>
      <c r="G253" s="4"/>
      <c r="H253" s="4"/>
    </row>
    <row r="254" spans="4:8" ht="18" customHeight="1">
      <c r="D254" s="4"/>
      <c r="E254" s="4"/>
      <c r="F254" s="4"/>
      <c r="G254" s="4"/>
      <c r="H254" s="4"/>
    </row>
    <row r="255" spans="4:8" ht="18" customHeight="1">
      <c r="D255" s="4"/>
      <c r="E255" s="4"/>
      <c r="F255" s="4"/>
      <c r="G255" s="4"/>
      <c r="H255" s="4"/>
    </row>
    <row r="256" spans="4:8" ht="18" customHeight="1">
      <c r="D256" s="4"/>
      <c r="E256" s="4"/>
      <c r="F256" s="4"/>
      <c r="G256" s="4"/>
      <c r="H256" s="4"/>
    </row>
    <row r="257" spans="4:8" ht="18" customHeight="1">
      <c r="D257" s="4"/>
      <c r="E257" s="4"/>
      <c r="F257" s="4"/>
      <c r="G257" s="4"/>
      <c r="H257" s="4"/>
    </row>
    <row r="258" spans="4:8" ht="18" customHeight="1">
      <c r="D258" s="4"/>
      <c r="E258" s="4"/>
      <c r="F258" s="4"/>
      <c r="G258" s="4"/>
      <c r="H258" s="4"/>
    </row>
    <row r="259" spans="4:8" ht="18" customHeight="1">
      <c r="D259" s="4"/>
      <c r="E259" s="4"/>
      <c r="F259" s="4"/>
      <c r="G259" s="4"/>
      <c r="H259" s="4"/>
    </row>
    <row r="260" spans="4:8" ht="18" customHeight="1">
      <c r="D260" s="4"/>
      <c r="E260" s="4"/>
      <c r="F260" s="4"/>
      <c r="G260" s="4"/>
      <c r="H260" s="4"/>
    </row>
    <row r="261" spans="4:8" ht="18" customHeight="1">
      <c r="D261" s="4"/>
      <c r="E261" s="4"/>
      <c r="F261" s="4"/>
      <c r="G261" s="4"/>
      <c r="H261" s="4"/>
    </row>
    <row r="262" spans="4:8" ht="18" customHeight="1">
      <c r="D262" s="4"/>
      <c r="E262" s="4"/>
      <c r="F262" s="4"/>
      <c r="G262" s="4"/>
      <c r="H262" s="4"/>
    </row>
    <row r="263" spans="4:8" ht="18" customHeight="1">
      <c r="D263" s="4"/>
      <c r="E263" s="4"/>
      <c r="F263" s="4"/>
      <c r="G263" s="4"/>
      <c r="H263" s="4"/>
    </row>
    <row r="264" spans="4:8" ht="18" customHeight="1">
      <c r="D264" s="4"/>
      <c r="E264" s="4"/>
      <c r="F264" s="4"/>
      <c r="G264" s="4"/>
      <c r="H264" s="4"/>
    </row>
    <row r="265" spans="4:8" ht="18" customHeight="1">
      <c r="D265" s="4"/>
      <c r="E265" s="4"/>
      <c r="F265" s="4"/>
      <c r="G265" s="4"/>
      <c r="H265" s="4"/>
    </row>
    <row r="266" spans="4:8" ht="18" customHeight="1">
      <c r="D266" s="4"/>
      <c r="E266" s="4"/>
      <c r="F266" s="4"/>
      <c r="G266" s="4"/>
      <c r="H266" s="4"/>
    </row>
    <row r="267" spans="4:8" ht="18" customHeight="1">
      <c r="D267" s="4"/>
      <c r="E267" s="4"/>
      <c r="F267" s="4"/>
      <c r="G267" s="4"/>
      <c r="H267" s="4"/>
    </row>
    <row r="268" spans="4:8" ht="18" customHeight="1">
      <c r="D268" s="4"/>
      <c r="E268" s="4"/>
      <c r="F268" s="4"/>
      <c r="G268" s="4"/>
      <c r="H268" s="4"/>
    </row>
    <row r="269" spans="4:8" ht="18" customHeight="1">
      <c r="D269" s="4"/>
      <c r="E269" s="4"/>
      <c r="F269" s="4"/>
      <c r="G269" s="4"/>
      <c r="H269" s="4"/>
    </row>
    <row r="270" spans="4:8" ht="18" customHeight="1">
      <c r="D270" s="4"/>
      <c r="E270" s="4"/>
      <c r="F270" s="4"/>
      <c r="G270" s="4"/>
      <c r="H270" s="4"/>
    </row>
    <row r="271" spans="4:8" ht="18" customHeight="1">
      <c r="D271" s="4"/>
      <c r="E271" s="4"/>
      <c r="F271" s="4"/>
      <c r="G271" s="4"/>
      <c r="H271" s="4"/>
    </row>
  </sheetData>
  <mergeCells count="43">
    <mergeCell ref="B1:K1"/>
    <mergeCell ref="G2:K2"/>
    <mergeCell ref="G3:K3"/>
    <mergeCell ref="B4:K4"/>
    <mergeCell ref="C10:I10"/>
    <mergeCell ref="C6:C7"/>
    <mergeCell ref="C14:I14"/>
    <mergeCell ref="C17:I17"/>
    <mergeCell ref="C23:I23"/>
    <mergeCell ref="C35:I35"/>
    <mergeCell ref="C48:I48"/>
    <mergeCell ref="C58:I58"/>
    <mergeCell ref="C66:I66"/>
    <mergeCell ref="C83:I83"/>
    <mergeCell ref="C86:I86"/>
    <mergeCell ref="C90:I90"/>
    <mergeCell ref="C67:C69"/>
    <mergeCell ref="C96:I96"/>
    <mergeCell ref="C102:I102"/>
    <mergeCell ref="C105:I105"/>
    <mergeCell ref="B109:I109"/>
    <mergeCell ref="B110:K110"/>
    <mergeCell ref="B111:K111"/>
    <mergeCell ref="B112:K112"/>
    <mergeCell ref="B113:K113"/>
    <mergeCell ref="B114:K114"/>
    <mergeCell ref="B115:K115"/>
    <mergeCell ref="B116:K116"/>
    <mergeCell ref="B117:K117"/>
    <mergeCell ref="B6:B10"/>
    <mergeCell ref="B11:B14"/>
    <mergeCell ref="B15:B17"/>
    <mergeCell ref="B18:B23"/>
    <mergeCell ref="B24:B35"/>
    <mergeCell ref="B36:B47"/>
    <mergeCell ref="B49:B58"/>
    <mergeCell ref="B59:B66"/>
    <mergeCell ref="B67:B83"/>
    <mergeCell ref="B84:B86"/>
    <mergeCell ref="B87:B90"/>
    <mergeCell ref="B91:B96"/>
    <mergeCell ref="B97:B102"/>
    <mergeCell ref="B103:B105"/>
  </mergeCells>
  <phoneticPr fontId="20" type="noConversion"/>
  <hyperlinks>
    <hyperlink ref="C3" r:id="rId1" xr:uid="{00000000-0004-0000-0200-000000000000}"/>
  </hyperlinks>
  <pageMargins left="0.69930555555555596" right="0.69930555555555596" top="0.75" bottom="0.75" header="0.3" footer="0.3"/>
  <pageSetup paperSize="9" orientation="portrait" horizontalDpi="300" verticalDpi="3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topLeftCell="A11" workbookViewId="0">
      <selection activeCell="D29" sqref="D29"/>
    </sheetView>
  </sheetViews>
  <sheetFormatPr defaultColWidth="8.83203125" defaultRowHeight="14"/>
  <cols>
    <col min="2" max="2" width="44.33203125" customWidth="1"/>
  </cols>
  <sheetData>
    <row r="1" spans="1:10" ht="16.5">
      <c r="A1" s="13" t="s">
        <v>11</v>
      </c>
      <c r="B1" s="14" t="s">
        <v>12</v>
      </c>
      <c r="C1" s="15" t="s">
        <v>13</v>
      </c>
      <c r="D1" s="13" t="s">
        <v>14</v>
      </c>
      <c r="E1" s="13" t="s">
        <v>15</v>
      </c>
      <c r="F1" s="16" t="s">
        <v>16</v>
      </c>
      <c r="G1" s="13" t="s">
        <v>15</v>
      </c>
      <c r="H1" s="13" t="s">
        <v>17</v>
      </c>
      <c r="I1" s="13" t="s">
        <v>18</v>
      </c>
      <c r="J1" s="13" t="s">
        <v>19</v>
      </c>
    </row>
    <row r="2" spans="1:10" ht="16.5">
      <c r="A2" s="85" t="s">
        <v>87</v>
      </c>
      <c r="B2" s="28" t="s">
        <v>88</v>
      </c>
      <c r="C2" s="32"/>
      <c r="D2" s="30">
        <v>0</v>
      </c>
      <c r="E2" s="30" t="s">
        <v>55</v>
      </c>
      <c r="F2" s="30">
        <v>1</v>
      </c>
      <c r="G2" s="30" t="s">
        <v>59</v>
      </c>
      <c r="H2" s="33">
        <v>700</v>
      </c>
      <c r="I2" s="53">
        <f t="shared" ref="I2:I11" si="0">D2*F2*H2</f>
        <v>0</v>
      </c>
      <c r="J2" s="54"/>
    </row>
    <row r="3" spans="1:10" ht="16.5">
      <c r="A3" s="85"/>
      <c r="B3" s="28" t="s">
        <v>89</v>
      </c>
      <c r="C3" s="32"/>
      <c r="D3" s="30">
        <v>0</v>
      </c>
      <c r="E3" s="30" t="s">
        <v>55</v>
      </c>
      <c r="F3" s="30">
        <v>1</v>
      </c>
      <c r="G3" s="30" t="s">
        <v>59</v>
      </c>
      <c r="H3" s="33">
        <v>500</v>
      </c>
      <c r="I3" s="53">
        <f t="shared" si="0"/>
        <v>0</v>
      </c>
      <c r="J3" s="54"/>
    </row>
    <row r="4" spans="1:10" ht="16.5">
      <c r="A4" s="85"/>
      <c r="B4" s="28" t="s">
        <v>90</v>
      </c>
      <c r="C4" s="32"/>
      <c r="D4" s="30">
        <v>0</v>
      </c>
      <c r="E4" s="30" t="s">
        <v>55</v>
      </c>
      <c r="F4" s="30">
        <v>1</v>
      </c>
      <c r="G4" s="30" t="s">
        <v>59</v>
      </c>
      <c r="H4" s="33">
        <v>1500</v>
      </c>
      <c r="I4" s="53">
        <f t="shared" si="0"/>
        <v>0</v>
      </c>
      <c r="J4" s="54"/>
    </row>
    <row r="5" spans="1:10" ht="16.5">
      <c r="A5" s="85"/>
      <c r="B5" s="28" t="s">
        <v>91</v>
      </c>
      <c r="C5" s="32"/>
      <c r="D5" s="30">
        <v>0</v>
      </c>
      <c r="E5" s="30" t="s">
        <v>55</v>
      </c>
      <c r="F5" s="30">
        <v>1</v>
      </c>
      <c r="G5" s="30" t="s">
        <v>59</v>
      </c>
      <c r="H5" s="33">
        <v>1000</v>
      </c>
      <c r="I5" s="53">
        <f t="shared" si="0"/>
        <v>0</v>
      </c>
      <c r="J5" s="54"/>
    </row>
    <row r="6" spans="1:10" ht="16.5">
      <c r="A6" s="85"/>
      <c r="B6" s="28" t="s">
        <v>92</v>
      </c>
      <c r="C6" s="32"/>
      <c r="D6" s="30">
        <v>0</v>
      </c>
      <c r="E6" s="30" t="s">
        <v>55</v>
      </c>
      <c r="F6" s="30">
        <v>1</v>
      </c>
      <c r="G6" s="30" t="s">
        <v>59</v>
      </c>
      <c r="H6" s="33">
        <v>500</v>
      </c>
      <c r="I6" s="53">
        <f t="shared" si="0"/>
        <v>0</v>
      </c>
      <c r="J6" s="54"/>
    </row>
    <row r="7" spans="1:10" ht="16.5">
      <c r="A7" s="85"/>
      <c r="B7" s="28" t="s">
        <v>93</v>
      </c>
      <c r="C7" s="32"/>
      <c r="D7" s="30">
        <v>0</v>
      </c>
      <c r="E7" s="30" t="s">
        <v>94</v>
      </c>
      <c r="F7" s="30">
        <v>1</v>
      </c>
      <c r="G7" s="30" t="s">
        <v>59</v>
      </c>
      <c r="H7" s="33">
        <v>100</v>
      </c>
      <c r="I7" s="53">
        <f t="shared" si="0"/>
        <v>0</v>
      </c>
      <c r="J7" s="54"/>
    </row>
    <row r="8" spans="1:10" ht="16.5">
      <c r="A8" s="85"/>
      <c r="B8" s="28" t="s">
        <v>95</v>
      </c>
      <c r="C8" s="32"/>
      <c r="D8" s="30">
        <v>0</v>
      </c>
      <c r="E8" s="30" t="s">
        <v>55</v>
      </c>
      <c r="F8" s="30">
        <v>1</v>
      </c>
      <c r="G8" s="30" t="s">
        <v>59</v>
      </c>
      <c r="H8" s="33">
        <v>50</v>
      </c>
      <c r="I8" s="53">
        <f t="shared" si="0"/>
        <v>0</v>
      </c>
      <c r="J8" s="54"/>
    </row>
    <row r="9" spans="1:10" ht="16.5">
      <c r="A9" s="85"/>
      <c r="B9" s="28" t="s">
        <v>96</v>
      </c>
      <c r="C9" s="32"/>
      <c r="D9" s="30">
        <v>0</v>
      </c>
      <c r="E9" s="30" t="s">
        <v>55</v>
      </c>
      <c r="F9" s="30">
        <v>1</v>
      </c>
      <c r="G9" s="30" t="s">
        <v>59</v>
      </c>
      <c r="H9" s="33">
        <v>500</v>
      </c>
      <c r="I9" s="53">
        <f t="shared" si="0"/>
        <v>0</v>
      </c>
      <c r="J9" s="54"/>
    </row>
    <row r="10" spans="1:10" ht="16.5">
      <c r="A10" s="85"/>
      <c r="B10" s="28" t="s">
        <v>69</v>
      </c>
      <c r="C10" s="32"/>
      <c r="D10" s="30">
        <v>0</v>
      </c>
      <c r="E10" s="30" t="s">
        <v>55</v>
      </c>
      <c r="F10" s="30">
        <v>1</v>
      </c>
      <c r="G10" s="30" t="s">
        <v>59</v>
      </c>
      <c r="H10" s="33">
        <v>700</v>
      </c>
      <c r="I10" s="53">
        <f t="shared" si="0"/>
        <v>0</v>
      </c>
      <c r="J10" s="54"/>
    </row>
    <row r="11" spans="1:10" ht="16.5">
      <c r="A11" s="85"/>
      <c r="B11" s="28" t="s">
        <v>101</v>
      </c>
      <c r="C11" s="32"/>
      <c r="D11" s="30">
        <v>0</v>
      </c>
      <c r="E11" s="30" t="s">
        <v>30</v>
      </c>
      <c r="F11" s="30">
        <v>2</v>
      </c>
      <c r="G11" s="30" t="s">
        <v>59</v>
      </c>
      <c r="H11" s="33">
        <v>400</v>
      </c>
      <c r="I11" s="53">
        <f t="shared" si="0"/>
        <v>0</v>
      </c>
      <c r="J11" s="23"/>
    </row>
    <row r="12" spans="1:10">
      <c r="A12" s="85"/>
      <c r="B12" s="94" t="s">
        <v>87</v>
      </c>
      <c r="C12" s="88"/>
      <c r="D12" s="88"/>
      <c r="E12" s="88"/>
      <c r="F12" s="88"/>
      <c r="G12" s="88"/>
      <c r="H12" s="89"/>
      <c r="I12" s="36">
        <f>SUM(I2:I10)</f>
        <v>0</v>
      </c>
      <c r="J12" s="54"/>
    </row>
  </sheetData>
  <mergeCells count="2">
    <mergeCell ref="B12:H12"/>
    <mergeCell ref="A2:A12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更正报价单</vt:lpstr>
      <vt:lpstr>报价模板-七修养生酒店</vt:lpstr>
      <vt:lpstr>报价模板-北京辉煌假日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Windows 用户</cp:lastModifiedBy>
  <dcterms:created xsi:type="dcterms:W3CDTF">2006-09-16T00:00:00Z</dcterms:created>
  <dcterms:modified xsi:type="dcterms:W3CDTF">2018-11-01T05:30:24Z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