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 tabRatio="395"/>
  </bookViews>
  <sheets>
    <sheet name="结算-地接社" sheetId="18" r:id="rId1"/>
  </sheets>
  <definedNames>
    <definedName name="_xlnm.Print_Area" localSheetId="0">'结算-地接社'!$A$1:$G$30</definedName>
    <definedName name="_xlnm.Print_Titles" localSheetId="0">'结算-地接社'!$9:$9</definedName>
  </definedNames>
  <calcPr calcId="144525"/>
</workbook>
</file>

<file path=xl/sharedStrings.xml><?xml version="1.0" encoding="utf-8"?>
<sst xmlns="http://schemas.openxmlformats.org/spreadsheetml/2006/main" count="47" uniqueCount="44">
  <si>
    <t>先声药业会务服务报价表</t>
  </si>
  <si>
    <t>项目名称：6.30邓林海长沙PUR2306114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</si>
  <si>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</si>
  <si>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</si>
  <si>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活动时间：2023年6月30日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</si>
  <si>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</si>
  <si>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</si>
  <si>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活动地点：长沙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</si>
  <si>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</si>
  <si>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</si>
  <si>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拟参加人数：20+5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</si>
  <si>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</si>
  <si>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</si>
  <si>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</si>
  <si>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</si>
  <si>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</si>
  <si>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</si>
  <si>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</si>
  <si>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</si>
  <si>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</si>
  <si>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</si>
  <si>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单人间含早</t>
  </si>
  <si>
    <t>长沙华天大酒店</t>
  </si>
  <si>
    <t>双标间含早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</si>
  <si>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</si>
  <si>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</si>
  <si>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</si>
  <si>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高铁</t>
  </si>
  <si>
    <t>预估费用，以实际费用为准。</t>
  </si>
  <si>
    <t>陪同人员</t>
  </si>
  <si>
    <t>跟会服务人员</t>
  </si>
  <si>
    <t>含餐补及交通补贴（6月30日）8小时</t>
  </si>
  <si>
    <t>框架内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</si>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</sst>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3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5" borderId="32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19" borderId="35" applyNumberFormat="0" applyAlignment="0" applyProtection="0">
      <alignment vertical="center"/>
    </xf>
    <xf numFmtId="0" fontId="25" fillId="19" borderId="31" applyNumberFormat="0" applyAlignment="0" applyProtection="0">
      <alignment vertical="center"/>
    </xf>
    <xf numFmtId="0" fontId="26" fillId="20" borderId="36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37" applyNumberFormat="0" applyFill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81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5" borderId="12" xfId="0" applyFont="1" applyFill="1" applyBorder="1" applyAlignment="1">
      <alignment horizontal="righ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1" fillId="5" borderId="1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vertical="center"/>
    </xf>
    <xf numFmtId="0" fontId="8" fillId="2" borderId="16" xfId="0" applyFont="1" applyFill="1" applyBorder="1" applyAlignment="1">
      <alignment horizontal="left" vertical="center"/>
    </xf>
    <xf numFmtId="0" fontId="1" fillId="7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left" vertical="center"/>
    </xf>
    <xf numFmtId="9" fontId="2" fillId="2" borderId="24" xfId="0" applyNumberFormat="1" applyFont="1" applyFill="1" applyBorder="1" applyAlignment="1">
      <alignment horizontal="center" vertical="center"/>
    </xf>
    <xf numFmtId="9" fontId="2" fillId="2" borderId="25" xfId="0" applyNumberFormat="1" applyFont="1" applyFill="1" applyBorder="1" applyAlignment="1">
      <alignment horizontal="center" vertical="center"/>
    </xf>
    <xf numFmtId="9" fontId="2" fillId="2" borderId="26" xfId="0" applyNumberFormat="1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righ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right" vertical="center" wrapText="1"/>
    </xf>
    <xf numFmtId="176" fontId="2" fillId="5" borderId="20" xfId="0" applyNumberFormat="1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8" fillId="0" borderId="22" xfId="0" applyFont="1" applyBorder="1" applyAlignment="1">
      <alignment vertical="center" wrapText="1"/>
    </xf>
    <xf numFmtId="0" fontId="1" fillId="0" borderId="23" xfId="0" applyFont="1" applyBorder="1" applyAlignment="1">
      <alignment horizontal="left" vertical="center"/>
    </xf>
    <xf numFmtId="10" fontId="2" fillId="2" borderId="24" xfId="0" applyNumberFormat="1" applyFont="1" applyFill="1" applyBorder="1" applyAlignment="1">
      <alignment horizontal="center" vertical="center"/>
    </xf>
    <xf numFmtId="10" fontId="2" fillId="2" borderId="25" xfId="0" applyNumberFormat="1" applyFont="1" applyFill="1" applyBorder="1" applyAlignment="1">
      <alignment horizontal="center" vertical="center"/>
    </xf>
    <xf numFmtId="10" fontId="2" fillId="2" borderId="26" xfId="0" applyNumberFormat="1" applyFont="1" applyFill="1" applyBorder="1" applyAlignment="1">
      <alignment horizontal="center" vertical="center"/>
    </xf>
    <xf numFmtId="176" fontId="1" fillId="0" borderId="27" xfId="0" applyNumberFormat="1" applyFont="1" applyBorder="1" applyAlignment="1">
      <alignment horizontal="center" vertical="center"/>
    </xf>
    <xf numFmtId="0" fontId="2" fillId="5" borderId="12" xfId="0" applyFont="1" applyFill="1" applyBorder="1" applyAlignment="1">
      <alignment horizontal="right" vertical="center" wrapText="1"/>
    </xf>
    <xf numFmtId="177" fontId="2" fillId="9" borderId="28" xfId="0" applyNumberFormat="1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right" vertical="center" wrapText="1"/>
    </xf>
    <xf numFmtId="0" fontId="2" fillId="5" borderId="30" xfId="0" applyFont="1" applyFill="1" applyBorder="1" applyAlignment="1">
      <alignment horizontal="left" vertical="center" wrapText="1"/>
    </xf>
    <xf numFmtId="0" fontId="2" fillId="5" borderId="30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6097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0"/>
  <sheetViews>
    <sheetView tabSelected="1" zoomScale="85" zoomScaleNormal="85" workbookViewId="0">
      <selection activeCell="A21" sqref="A21:G21"/>
    </sheetView>
  </sheetViews>
  <sheetFormatPr defaultColWidth="9" defaultRowHeight="12.5" outlineLevelCol="7"/>
  <cols>
    <col min="1" max="1" width="9.50833333333333" style="3" customWidth="1"/>
    <col min="2" max="2" width="10.4916666666667" style="4" customWidth="1"/>
    <col min="3" max="3" width="39.1916666666667" style="4" customWidth="1"/>
    <col min="4" max="4" width="8.325" style="5" customWidth="1"/>
    <col min="5" max="5" width="7.74166666666667" style="5" customWidth="1"/>
    <col min="6" max="6" width="8.13333333333333" style="5" customWidth="1"/>
    <col min="7" max="7" width="17.1583333333333" style="5" customWidth="1"/>
    <col min="8" max="16384" width="9" style="3"/>
  </cols>
  <sheetData>
    <row r="1" ht="13" spans="1:7">
      <c r="A1" s="6"/>
      <c r="B1" s="7"/>
      <c r="C1" s="7"/>
      <c r="D1" s="8"/>
      <c r="E1" s="3"/>
      <c r="F1" s="3"/>
      <c r="G1" s="3"/>
    </row>
    <row r="2" ht="13" spans="1:7">
      <c r="A2" s="6"/>
      <c r="B2" s="7"/>
      <c r="C2" s="7"/>
      <c r="D2" s="8"/>
      <c r="E2" s="3"/>
      <c r="F2" s="3"/>
      <c r="G2" s="3"/>
    </row>
    <row r="3" ht="45.75" customHeight="1" spans="1:7">
      <c r="A3" s="9" t="s">
        <v>0</v>
      </c>
      <c r="B3" s="10"/>
      <c r="C3" s="9"/>
      <c r="D3" s="9"/>
      <c r="E3" s="9"/>
      <c r="F3" s="9"/>
      <c r="G3" s="9"/>
    </row>
    <row r="4" s="1" customFormat="1" ht="17.25" customHeight="1" spans="1:5">
      <c r="A4" s="11" t="s">
        <v>1</v>
      </c>
      <c r="B4" s="11"/>
      <c r="C4" s="12"/>
      <c r="D4" s="13" t="s">
        <v>2</v>
      </c>
      <c r="E4" s="13" t="s">
        <v>3</v>
      </c>
    </row>
    <row r="5" s="1" customFormat="1" ht="17.25" customHeight="1" spans="1:5">
      <c r="A5" s="11" t="s">
        <v>4</v>
      </c>
      <c r="B5" s="11"/>
      <c r="C5" s="14"/>
      <c r="D5" s="13" t="s">
        <v>5</v>
      </c>
      <c r="E5" s="13" t="s">
        <v>6</v>
      </c>
    </row>
    <row r="6" s="1" customFormat="1" ht="17.25" customHeight="1" spans="1:5">
      <c r="A6" s="11" t="s">
        <v>7</v>
      </c>
      <c r="B6" s="11"/>
      <c r="C6" s="15"/>
      <c r="D6" s="13" t="s">
        <v>8</v>
      </c>
      <c r="E6" s="16" t="s">
        <v>9</v>
      </c>
    </row>
    <row r="7" s="1" customFormat="1" ht="17.25" customHeight="1" spans="1:5">
      <c r="A7" s="11" t="s">
        <v>10</v>
      </c>
      <c r="B7" s="11"/>
      <c r="C7" s="15"/>
      <c r="D7" s="17" t="s">
        <v>11</v>
      </c>
      <c r="E7" s="13" t="s">
        <v>12</v>
      </c>
    </row>
    <row r="8" s="1" customFormat="1" ht="13.25" spans="2:7">
      <c r="B8" s="18"/>
      <c r="C8" s="18"/>
      <c r="D8" s="19"/>
      <c r="E8" s="19"/>
      <c r="F8" s="19"/>
      <c r="G8" s="19"/>
    </row>
    <row r="9" s="2" customFormat="1" ht="27.75" customHeight="1" spans="1:7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</row>
    <row r="10" s="2" customFormat="1" ht="17.25" customHeight="1" spans="1:7">
      <c r="A10" s="24" t="s">
        <v>19</v>
      </c>
      <c r="B10" s="25"/>
      <c r="C10" s="25"/>
      <c r="D10" s="25"/>
      <c r="E10" s="25"/>
      <c r="F10" s="25"/>
      <c r="G10" s="26"/>
    </row>
    <row r="11" s="1" customFormat="1" spans="1:7">
      <c r="A11" s="27" t="s">
        <v>20</v>
      </c>
      <c r="B11" s="28" t="s">
        <v>21</v>
      </c>
      <c r="C11" s="29" t="s">
        <v>22</v>
      </c>
      <c r="D11" s="30">
        <v>320</v>
      </c>
      <c r="E11" s="30">
        <v>4</v>
      </c>
      <c r="F11" s="30">
        <v>1</v>
      </c>
      <c r="G11" s="31">
        <f>D11*E11*F11</f>
        <v>1280</v>
      </c>
    </row>
    <row r="12" s="1" customFormat="1" spans="1:7">
      <c r="A12" s="27" t="s">
        <v>20</v>
      </c>
      <c r="B12" s="28" t="s">
        <v>23</v>
      </c>
      <c r="C12" s="29" t="s">
        <v>22</v>
      </c>
      <c r="D12" s="30">
        <v>480</v>
      </c>
      <c r="E12" s="30">
        <v>7</v>
      </c>
      <c r="F12" s="30">
        <v>1</v>
      </c>
      <c r="G12" s="31">
        <f>D12*E12*F12</f>
        <v>3360</v>
      </c>
    </row>
    <row r="13" s="1" customFormat="1" ht="17.25" customHeight="1" spans="1:7">
      <c r="A13" s="32" t="s">
        <v>24</v>
      </c>
      <c r="B13" s="33"/>
      <c r="C13" s="34"/>
      <c r="D13" s="34"/>
      <c r="E13" s="34"/>
      <c r="F13" s="35"/>
      <c r="G13" s="36">
        <f>SUM(G11:G12)</f>
        <v>4640</v>
      </c>
    </row>
    <row r="14" s="2" customFormat="1" ht="17.25" customHeight="1" spans="1:7">
      <c r="A14" s="37" t="s">
        <v>25</v>
      </c>
      <c r="B14" s="38"/>
      <c r="C14" s="38"/>
      <c r="D14" s="38"/>
      <c r="E14" s="38"/>
      <c r="F14" s="38"/>
      <c r="G14" s="39"/>
    </row>
    <row r="15" s="1" customFormat="1" ht="17.25" customHeight="1" spans="1:7">
      <c r="A15" s="40" t="s">
        <v>26</v>
      </c>
      <c r="B15" s="41" t="s">
        <v>27</v>
      </c>
      <c r="C15" s="42" t="s">
        <v>28</v>
      </c>
      <c r="D15" s="43">
        <v>7000</v>
      </c>
      <c r="E15" s="43">
        <v>1</v>
      </c>
      <c r="F15" s="43">
        <v>1</v>
      </c>
      <c r="G15" s="44">
        <f>D15*E15*F15</f>
        <v>7000</v>
      </c>
    </row>
    <row r="16" s="1" customFormat="1" ht="30" customHeight="1" spans="1:8">
      <c r="A16" s="27" t="s">
        <v>29</v>
      </c>
      <c r="B16" s="29" t="s">
        <v>30</v>
      </c>
      <c r="C16" s="41" t="s">
        <v>31</v>
      </c>
      <c r="D16" s="45">
        <v>400</v>
      </c>
      <c r="E16" s="46">
        <v>1</v>
      </c>
      <c r="F16" s="46">
        <v>1</v>
      </c>
      <c r="G16" s="44">
        <f>D16*E16*F16</f>
        <v>400</v>
      </c>
      <c r="H16" s="47" t="s">
        <v>32</v>
      </c>
    </row>
    <row r="17" s="1" customFormat="1" ht="17.25" customHeight="1" spans="1:7">
      <c r="A17" s="48" t="s">
        <v>33</v>
      </c>
      <c r="B17" s="49"/>
      <c r="C17" s="50"/>
      <c r="D17" s="50"/>
      <c r="E17" s="50"/>
      <c r="F17" s="50"/>
      <c r="G17" s="51">
        <f>SUM(G15:G16)</f>
        <v>7400</v>
      </c>
    </row>
    <row r="18" s="2" customFormat="1" ht="17.25" customHeight="1" spans="1:7">
      <c r="A18" s="37" t="s">
        <v>34</v>
      </c>
      <c r="B18" s="38"/>
      <c r="C18" s="38"/>
      <c r="D18" s="38"/>
      <c r="E18" s="38"/>
      <c r="F18" s="38"/>
      <c r="G18" s="39"/>
    </row>
    <row r="19" s="1" customFormat="1" ht="15.75" customHeight="1" spans="1:7">
      <c r="A19" s="52" t="s">
        <v>35</v>
      </c>
      <c r="B19" s="53"/>
      <c r="C19" s="41" t="s">
        <v>36</v>
      </c>
      <c r="D19" s="45">
        <v>20</v>
      </c>
      <c r="E19" s="54"/>
      <c r="F19" s="30"/>
      <c r="G19" s="55">
        <f>D19*E19*F19</f>
        <v>0</v>
      </c>
    </row>
    <row r="20" s="1" customFormat="1" ht="17.25" customHeight="1" spans="1:7">
      <c r="A20" s="48" t="s">
        <v>37</v>
      </c>
      <c r="B20" s="49"/>
      <c r="C20" s="50"/>
      <c r="D20" s="50"/>
      <c r="E20" s="50"/>
      <c r="F20" s="50"/>
      <c r="G20" s="51">
        <f>SUM(G19:G19)</f>
        <v>0</v>
      </c>
    </row>
    <row r="21" s="2" customFormat="1" ht="17.25" customHeight="1" spans="1:7">
      <c r="A21" s="37" t="s">
        <v>38</v>
      </c>
      <c r="B21" s="38"/>
      <c r="C21" s="38"/>
      <c r="D21" s="38"/>
      <c r="E21" s="38"/>
      <c r="F21" s="38"/>
      <c r="G21" s="39"/>
    </row>
    <row r="22" s="1" customFormat="1" ht="17.25" customHeight="1" spans="1:7">
      <c r="A22" s="56" t="s">
        <v>39</v>
      </c>
      <c r="B22" s="57"/>
      <c r="C22" s="58">
        <v>0.06</v>
      </c>
      <c r="D22" s="59"/>
      <c r="E22" s="59"/>
      <c r="F22" s="60"/>
      <c r="G22" s="61">
        <f>(G13+G17+G20)*C22</f>
        <v>722.4</v>
      </c>
    </row>
    <row r="23" s="1" customFormat="1" ht="17.25" customHeight="1" spans="1:7">
      <c r="A23" s="62" t="s">
        <v>33</v>
      </c>
      <c r="B23" s="63"/>
      <c r="C23" s="64"/>
      <c r="D23" s="64"/>
      <c r="E23" s="64"/>
      <c r="F23" s="64"/>
      <c r="G23" s="65">
        <f>G13+G17+G20+G22</f>
        <v>12762.4</v>
      </c>
    </row>
    <row r="24" s="2" customFormat="1" ht="17.25" customHeight="1" spans="1:7">
      <c r="A24" s="66" t="s">
        <v>40</v>
      </c>
      <c r="B24" s="67"/>
      <c r="C24" s="67"/>
      <c r="D24" s="67"/>
      <c r="E24" s="67"/>
      <c r="F24" s="67"/>
      <c r="G24" s="68"/>
    </row>
    <row r="25" s="1" customFormat="1" ht="17.25" customHeight="1" spans="1:7">
      <c r="A25" s="69" t="s">
        <v>41</v>
      </c>
      <c r="B25" s="70"/>
      <c r="C25" s="71">
        <v>0.06</v>
      </c>
      <c r="D25" s="72"/>
      <c r="E25" s="72"/>
      <c r="F25" s="73"/>
      <c r="G25" s="74">
        <f>G23*C25</f>
        <v>765.744</v>
      </c>
    </row>
    <row r="26" s="1" customFormat="1" ht="17.25" customHeight="1" spans="1:7">
      <c r="A26" s="75" t="s">
        <v>42</v>
      </c>
      <c r="B26" s="63"/>
      <c r="C26" s="64"/>
      <c r="D26" s="64"/>
      <c r="E26" s="64"/>
      <c r="F26" s="64"/>
      <c r="G26" s="76">
        <f>G23+G25</f>
        <v>13528.144</v>
      </c>
    </row>
    <row r="27" s="1" customFormat="1" ht="17.25" customHeight="1" spans="1:7">
      <c r="A27" s="77" t="s">
        <v>43</v>
      </c>
      <c r="B27" s="78"/>
      <c r="C27" s="79"/>
      <c r="D27" s="79"/>
      <c r="E27" s="79"/>
      <c r="F27" s="79"/>
      <c r="G27" s="76">
        <f>G26/25</f>
        <v>541.12576</v>
      </c>
    </row>
    <row r="28" s="1" customFormat="1" spans="1:7">
      <c r="A28" s="3"/>
      <c r="B28" s="4"/>
      <c r="C28" s="3"/>
      <c r="D28" s="3"/>
      <c r="E28" s="3"/>
      <c r="F28" s="3"/>
      <c r="G28" s="3"/>
    </row>
    <row r="29" s="1" customFormat="1" ht="12.75" customHeight="1" spans="1:7">
      <c r="A29" s="80"/>
      <c r="B29" s="80"/>
      <c r="C29" s="80"/>
      <c r="D29" s="80"/>
      <c r="E29" s="80"/>
      <c r="F29" s="80"/>
      <c r="G29" s="80"/>
    </row>
    <row r="30" s="1" customFormat="1" spans="1:7">
      <c r="A30" s="80"/>
      <c r="B30" s="80"/>
      <c r="C30" s="80"/>
      <c r="D30" s="80"/>
      <c r="E30" s="80"/>
      <c r="F30" s="80"/>
      <c r="G30" s="80"/>
    </row>
  </sheetData>
  <mergeCells count="19">
    <mergeCell ref="A3:G3"/>
    <mergeCell ref="A9:B9"/>
    <mergeCell ref="A10:G10"/>
    <mergeCell ref="A13:F13"/>
    <mergeCell ref="A14:G14"/>
    <mergeCell ref="A17:F17"/>
    <mergeCell ref="A18:G18"/>
    <mergeCell ref="A19:B19"/>
    <mergeCell ref="A20:F20"/>
    <mergeCell ref="A21:G21"/>
    <mergeCell ref="A22:B22"/>
    <mergeCell ref="C22:F22"/>
    <mergeCell ref="A23:F23"/>
    <mergeCell ref="A24:G24"/>
    <mergeCell ref="A25:B25"/>
    <mergeCell ref="C25:F25"/>
    <mergeCell ref="A26:F26"/>
    <mergeCell ref="A27:F27"/>
    <mergeCell ref="A29:G30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2023-06-28T08:41:47Z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2052-11.1.0.14309</vt:lpwstr>
  </property>
</Properties>
</file>