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<sst xmlns="http://schemas.openxmlformats.org/spreadsheetml/2006/main" count="94">
  <si>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</si>
  <si>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团号：HMQA-180731-BAK711</t>
  </si>
  <si>
    <t>会议日期：2018/07/31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</si>
  <si>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</si>
  <si>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</si>
  <si>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</si>
  <si>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</si>
  <si>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</si>
  <si>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</si>
  <si>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</si>
  <si>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</si>
  <si>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</si>
  <si>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</si>
  <si>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</si>
  <si>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</si>
  <si>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</si>
  <si>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</si>
  <si>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</si>
  <si>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滴滴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</si>
  <si>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</si>
  <si>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</si>
  <si>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</si>
  <si>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</si>
  <si>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</si>
  <si>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</si>
  <si>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</si>
  <si>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</si>
  <si>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</si>
  <si>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</si>
  <si>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茶歇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</si>
  <si>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</si>
  <si>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</si>
  <si>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</si>
  <si>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</si>
  <si>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</si>
  <si>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</si>
  <si>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</si>
  <si>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</si>
  <si>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</si>
  <si>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</si>
  <si>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</si>
  <si>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</si>
  <si>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</si>
  <si>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</si>
  <si>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</si>
  <si>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</si>
  <si>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</si>
  <si>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</si>
  <si>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</si>
  <si>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</si>
  <si>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</si>
  <si>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</si>
  <si>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</si>
  <si>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</si>
  <si>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</si>
  <si>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</si>
  <si>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</si>
  <si>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</si>
  <si>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</si>
  <si>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</si>
  <si>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</si>
  <si>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</si>
  <si>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</si>
  <si>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</si>
  <si>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</si>
  <si>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</si>
  <si>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</si>
  <si>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</si>
  <si>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</si>
  <si>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</si>
  <si>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</si>
  <si>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HMQA-180810-BAK711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</si>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</sst>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1" fillId="18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1" borderId="21" applyNumberFormat="0" applyFont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17" borderId="19" applyNumberFormat="0" applyAlignment="0" applyProtection="0">
      <alignment vertical="center"/>
    </xf>
    <xf numFmtId="0" fontId="28" fillId="17" borderId="20" applyNumberFormat="0" applyAlignment="0" applyProtection="0">
      <alignment vertical="center"/>
    </xf>
    <xf numFmtId="0" fontId="15" fillId="13" borderId="1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47" workbookViewId="0">
      <selection activeCell="J33" sqref="J33:J37"/>
    </sheetView>
  </sheetViews>
  <sheetFormatPr defaultColWidth="9" defaultRowHeight="21" customHeight="1"/>
  <cols>
    <col min="1" max="1" width="9" style="53"/>
    <col min="2" max="2" width="16.7545454545455" customWidth="1"/>
    <col min="3" max="3" width="12.6272727272727" style="54" customWidth="1"/>
    <col min="5" max="5" width="12.6272727272727" customWidth="1"/>
    <col min="6" max="6" width="11.5"/>
    <col min="8" max="8" width="12.2545454545455" customWidth="1"/>
    <col min="9" max="9" width="27.754545454545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/>
      <c r="G9" s="65"/>
      <c r="H9" s="65">
        <f t="shared" si="0"/>
        <v>0</v>
      </c>
      <c r="I9" s="86" t="s">
        <v>18</v>
      </c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19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20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22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23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24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25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26</v>
      </c>
      <c r="C22" s="65"/>
      <c r="D22" s="66">
        <v>1</v>
      </c>
      <c r="E22" s="65">
        <f t="shared" si="2"/>
        <v>0</v>
      </c>
      <c r="F22" s="65"/>
      <c r="G22" s="65">
        <v>0</v>
      </c>
      <c r="H22" s="65">
        <f t="shared" si="0"/>
        <v>0</v>
      </c>
      <c r="I22" s="86" t="s">
        <v>27</v>
      </c>
      <c r="J22" s="91" t="s">
        <v>28</v>
      </c>
    </row>
    <row r="23" customHeight="1" spans="1:10">
      <c r="A23" s="63"/>
      <c r="B23" s="64"/>
      <c r="C23" s="65"/>
      <c r="D23" s="66"/>
      <c r="E23" s="65"/>
      <c r="F23" s="65"/>
      <c r="G23" s="65">
        <v>0</v>
      </c>
      <c r="H23" s="65">
        <f t="shared" si="0"/>
        <v>0</v>
      </c>
      <c r="I23" s="86" t="s">
        <v>29</v>
      </c>
      <c r="J23" s="92"/>
    </row>
    <row r="24" s="52" customFormat="1" customHeight="1" spans="1:10">
      <c r="A24" s="67"/>
      <c r="B24" s="68" t="s">
        <v>30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31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32</v>
      </c>
      <c r="J25" s="87" t="s">
        <v>33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34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35</v>
      </c>
      <c r="C28" s="65">
        <v>0</v>
      </c>
      <c r="D28" s="66"/>
      <c r="E28" s="65">
        <f t="shared" si="2"/>
        <v>0</v>
      </c>
      <c r="F28" s="65">
        <v>750</v>
      </c>
      <c r="G28" s="65"/>
      <c r="H28" s="65">
        <f t="shared" si="0"/>
        <v>750</v>
      </c>
      <c r="I28" s="86" t="s">
        <v>36</v>
      </c>
      <c r="J28" s="87" t="s">
        <v>37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38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750</v>
      </c>
      <c r="G32" s="69">
        <f t="shared" ref="G32:H32" si="12">SUM(G28:G31)</f>
        <v>0</v>
      </c>
      <c r="H32" s="69">
        <f t="shared" si="12"/>
        <v>750</v>
      </c>
      <c r="I32" s="89"/>
      <c r="J32" s="93"/>
    </row>
    <row r="33" customHeight="1" spans="1:10">
      <c r="A33" s="63">
        <v>7</v>
      </c>
      <c r="B33" s="64" t="s">
        <v>39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40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41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42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43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44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45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46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47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/>
      <c r="J45" s="97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8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8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8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8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8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8"/>
    </row>
    <row r="52" s="52" customFormat="1" customHeight="1" spans="1:10">
      <c r="A52" s="67"/>
      <c r="B52" s="68" t="s">
        <v>48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9"/>
    </row>
    <row r="53" customHeight="1" spans="1:10">
      <c r="A53" s="67"/>
      <c r="B53" s="68" t="s">
        <v>49</v>
      </c>
      <c r="C53" s="69">
        <f>SUM(C52,C44,C40,C37,C32,C27,C24,C21,C16,C13)</f>
        <v>0</v>
      </c>
      <c r="D53" s="69">
        <f t="shared" ref="D53:H53" si="22">SUM(D52,D44,D40,D37,D32,D27,D24,D21,D16,D13)</f>
        <v>1</v>
      </c>
      <c r="E53" s="69">
        <f t="shared" si="22"/>
        <v>0</v>
      </c>
      <c r="F53" s="69">
        <f t="shared" si="22"/>
        <v>750</v>
      </c>
      <c r="G53" s="69">
        <f t="shared" si="22"/>
        <v>0</v>
      </c>
      <c r="H53" s="69">
        <f t="shared" si="22"/>
        <v>750</v>
      </c>
      <c r="I53" s="89"/>
      <c r="J53" s="100"/>
    </row>
    <row r="57" customHeight="1" spans="1:9">
      <c r="A57" s="77" t="s">
        <v>50</v>
      </c>
      <c r="B57" s="78"/>
      <c r="C57" s="79" t="s">
        <v>51</v>
      </c>
      <c r="D57" s="79"/>
      <c r="E57" s="79" t="s">
        <v>52</v>
      </c>
      <c r="F57" s="79"/>
      <c r="G57" s="79" t="s">
        <v>53</v>
      </c>
      <c r="H57" s="79"/>
      <c r="I57" s="101" t="s">
        <v>54</v>
      </c>
    </row>
    <row r="58" customHeight="1" spans="1:9">
      <c r="A58" s="80">
        <f>E53</f>
        <v>0</v>
      </c>
      <c r="B58" s="81"/>
      <c r="C58" s="81">
        <f>H53</f>
        <v>750</v>
      </c>
      <c r="D58" s="81"/>
      <c r="E58" s="81">
        <f>F53</f>
        <v>750</v>
      </c>
      <c r="F58" s="81"/>
      <c r="G58" s="81">
        <f>G53</f>
        <v>0</v>
      </c>
      <c r="H58" s="81"/>
      <c r="I58" s="102">
        <f>A58-C58</f>
        <v>-750</v>
      </c>
    </row>
    <row r="60" customHeight="1" spans="1:9">
      <c r="A60" s="82" t="s">
        <v>55</v>
      </c>
      <c r="B60" s="83" t="s">
        <v>56</v>
      </c>
      <c r="C60" s="84" t="s">
        <v>57</v>
      </c>
      <c r="D60" s="82"/>
      <c r="E60" s="82" t="s">
        <v>58</v>
      </c>
      <c r="F60" s="82"/>
      <c r="G60" s="82" t="s">
        <v>59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H43" sqref="H43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61</v>
      </c>
      <c r="E5" s="6"/>
      <c r="F5" s="7" t="s">
        <v>56</v>
      </c>
      <c r="G5" s="7"/>
      <c r="H5" s="6" t="s">
        <v>62</v>
      </c>
      <c r="I5" s="5"/>
      <c r="J5" s="7" t="s">
        <v>63</v>
      </c>
      <c r="K5" s="37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8"/>
    </row>
    <row r="7" ht="20.1" customHeight="1" spans="2:11">
      <c r="B7" s="8"/>
      <c r="C7" s="9"/>
      <c r="D7" s="10" t="s">
        <v>68</v>
      </c>
      <c r="E7" s="10"/>
      <c r="F7" s="12">
        <v>43322</v>
      </c>
      <c r="G7" s="11"/>
      <c r="H7" s="10" t="s">
        <v>69</v>
      </c>
      <c r="I7" s="39"/>
      <c r="J7" s="12">
        <v>43336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40"/>
      <c r="J8" s="16" t="s">
        <v>71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80</v>
      </c>
      <c r="F12" s="28"/>
      <c r="G12" s="26">
        <v>0</v>
      </c>
      <c r="H12" s="26"/>
      <c r="I12" s="42"/>
      <c r="J12" s="43"/>
      <c r="K12" s="44" t="s">
        <v>81</v>
      </c>
    </row>
    <row r="13" ht="20.1" customHeight="1" spans="2:11">
      <c r="B13" s="23">
        <v>3</v>
      </c>
      <c r="C13" s="24"/>
      <c r="D13" s="27"/>
      <c r="E13" s="23" t="s">
        <v>82</v>
      </c>
      <c r="F13" s="24"/>
      <c r="G13" s="26">
        <v>0</v>
      </c>
      <c r="H13" s="26"/>
      <c r="I13" s="42"/>
      <c r="J13" s="43"/>
      <c r="K13" s="44" t="s">
        <v>83</v>
      </c>
    </row>
    <row r="14" ht="20.1" customHeight="1" spans="2:11">
      <c r="B14" s="23">
        <v>4</v>
      </c>
      <c r="C14" s="24"/>
      <c r="D14" s="27"/>
      <c r="E14" s="23" t="s">
        <v>27</v>
      </c>
      <c r="F14" s="24"/>
      <c r="G14" s="26">
        <v>0</v>
      </c>
      <c r="H14" s="26"/>
      <c r="I14" s="42"/>
      <c r="J14" s="43"/>
      <c r="K14" s="44" t="s">
        <v>84</v>
      </c>
    </row>
    <row r="15" ht="20.1" customHeight="1" spans="2:11">
      <c r="B15" s="23">
        <v>5</v>
      </c>
      <c r="C15" s="24"/>
      <c r="D15" s="25" t="s">
        <v>47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49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75</v>
      </c>
      <c r="C20" s="22"/>
      <c r="D20" s="22"/>
      <c r="E20" s="22"/>
      <c r="F20" s="22"/>
      <c r="G20" s="22" t="s">
        <v>85</v>
      </c>
      <c r="H20" s="22"/>
      <c r="I20" s="22"/>
      <c r="J20" s="22"/>
      <c r="K20" s="22" t="s">
        <v>86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87</v>
      </c>
      <c r="C23" s="17"/>
      <c r="D23" s="17" t="s">
        <v>56</v>
      </c>
      <c r="E23" s="17"/>
      <c r="F23" s="17" t="s">
        <v>57</v>
      </c>
      <c r="G23" s="17" t="s">
        <v>88</v>
      </c>
      <c r="H23" s="17"/>
      <c r="I23" s="17"/>
      <c r="J23" s="17" t="s">
        <v>59</v>
      </c>
      <c r="K23" s="17"/>
    </row>
    <row r="26" ht="17.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 t="str">
        <f>F5</f>
        <v>唐诗琳</v>
      </c>
      <c r="G28" s="7"/>
      <c r="H28" s="6" t="s">
        <v>62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64</v>
      </c>
      <c r="E29" s="10"/>
      <c r="F29" s="11" t="str">
        <f>F6</f>
        <v>广州</v>
      </c>
      <c r="G29" s="11"/>
      <c r="H29" s="10" t="s">
        <v>66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68</v>
      </c>
      <c r="E30" s="10"/>
      <c r="F30" s="11">
        <f>F7</f>
        <v>43322</v>
      </c>
      <c r="G30" s="11"/>
      <c r="H30" s="10" t="s">
        <v>69</v>
      </c>
      <c r="I30" s="39"/>
      <c r="J30" s="12">
        <f>J7</f>
        <v>43336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70</v>
      </c>
      <c r="I31" s="40"/>
      <c r="J31" s="16" t="str">
        <f>J8</f>
        <v>HMQA-180810-BAK711</v>
      </c>
      <c r="K31" s="41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49</v>
      </c>
      <c r="J33" s="26"/>
      <c r="K33" s="50" t="s">
        <v>77</v>
      </c>
    </row>
    <row r="34" ht="20.1" customHeight="1" spans="2:11">
      <c r="B34" s="28">
        <v>1</v>
      </c>
      <c r="C34" s="28"/>
      <c r="D34" s="34" t="s">
        <v>65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65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49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87</v>
      </c>
      <c r="C38" s="17"/>
      <c r="D38" s="17"/>
      <c r="E38" s="17"/>
      <c r="F38" s="17" t="s">
        <v>57</v>
      </c>
      <c r="G38" s="17" t="s">
        <v>88</v>
      </c>
      <c r="H38" s="17"/>
      <c r="I38" s="17"/>
      <c r="J38" s="17" t="s">
        <v>59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2019-02-02T15:50:03Z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