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<sst xmlns="http://schemas.openxmlformats.org/spreadsheetml/2006/main" count="93">
  <si>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</si>
  <si>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团号：HMJB-180915-PUK293</t>
  </si>
  <si>
    <t>会议日期：2018年09月14日-19日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</si>
  <si>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</si>
  <si>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</si>
  <si>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</si>
  <si>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</si>
  <si>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</si>
  <si>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</si>
  <si>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</si>
  <si>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</si>
  <si>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</si>
  <si>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</si>
  <si>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</si>
  <si>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</si>
  <si>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</si>
  <si>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</si>
  <si>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</si>
  <si>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</si>
  <si>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</si>
  <si>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</si>
  <si>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</si>
  <si>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</si>
  <si>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</si>
  <si>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</si>
  <si>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</si>
  <si>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</si>
  <si>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</si>
  <si>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</si>
  <si>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</si>
  <si>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</si>
  <si>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</si>
  <si>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</si>
  <si>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</si>
  <si>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</si>
  <si>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</si>
  <si>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</si>
  <si>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</si>
  <si>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</si>
  <si>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</si>
  <si>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</si>
  <si>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</si>
  <si>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礼仪人员住宿费报销</t>
  </si>
  <si>
    <t>礼仪人员交通费报销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</si>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</sst>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;[Red]#,##0.00"/>
    <numFmt numFmtId="179" formatCode="#,##0.00_);[Red]\(#,##0.00\)"/>
    <numFmt numFmtId="180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" sqref="J2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3424</v>
      </c>
      <c r="D45" s="66">
        <v>1</v>
      </c>
      <c r="E45" s="65">
        <f t="shared" si="2"/>
        <v>3424</v>
      </c>
      <c r="F45" s="65">
        <v>2224</v>
      </c>
      <c r="G45" s="65">
        <v>0</v>
      </c>
      <c r="H45" s="65">
        <f t="shared" si="0"/>
        <v>2224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1200</v>
      </c>
      <c r="G46" s="65">
        <v>0</v>
      </c>
      <c r="H46" s="65">
        <f t="shared" ref="H46:H51" si="19">F46+G46</f>
        <v>1200</v>
      </c>
      <c r="I46" s="86" t="s">
        <v>43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3424</v>
      </c>
      <c r="D52" s="69">
        <f t="shared" ref="D52:E52" si="20">SUM(D45)</f>
        <v>1</v>
      </c>
      <c r="E52" s="69">
        <f t="shared" si="20"/>
        <v>3424</v>
      </c>
      <c r="F52" s="69">
        <f>SUM(F45:F51)</f>
        <v>3424</v>
      </c>
      <c r="G52" s="69">
        <f t="shared" ref="G52:H52" si="21">SUM(G45:G51)</f>
        <v>0</v>
      </c>
      <c r="H52" s="69">
        <f t="shared" si="21"/>
        <v>3424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3424</v>
      </c>
      <c r="D53" s="69">
        <f t="shared" ref="D53:H53" si="22">SUM(D52,D44,D40,D37,D32,D27,D24,D21,D16,D13)</f>
        <v>1</v>
      </c>
      <c r="E53" s="69">
        <f t="shared" si="22"/>
        <v>3424</v>
      </c>
      <c r="F53" s="69">
        <f t="shared" si="22"/>
        <v>3424</v>
      </c>
      <c r="G53" s="69">
        <f t="shared" si="22"/>
        <v>0</v>
      </c>
      <c r="H53" s="69">
        <f t="shared" si="22"/>
        <v>3424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3424</v>
      </c>
      <c r="B58" s="81"/>
      <c r="C58" s="81">
        <f>H53</f>
        <v>3424</v>
      </c>
      <c r="D58" s="81"/>
      <c r="E58" s="81">
        <f>F53</f>
        <v>3424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55" t="s">
        <v>51</v>
      </c>
      <c r="B60" s="82"/>
      <c r="C60" s="83" t="s">
        <v>52</v>
      </c>
      <c r="D60" s="84"/>
      <c r="E60" s="84" t="s">
        <v>53</v>
      </c>
      <c r="F60" s="84"/>
      <c r="G60" s="84" t="s">
        <v>54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2"/>
      <c r="J13" s="43"/>
      <c r="K13" s="44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33</v>
      </c>
      <c r="H15" s="25">
        <v>33</v>
      </c>
      <c r="I15" s="42"/>
      <c r="J15" s="43"/>
      <c r="K15" s="44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宋净菲</v>
      </c>
      <c r="G28" s="7"/>
      <c r="H28" s="6" t="s">
        <v>58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11月4日-6日</v>
      </c>
      <c r="G30" s="11"/>
      <c r="H30" s="10" t="s">
        <v>66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45</v>
      </c>
      <c r="J33" s="25"/>
      <c r="K33" s="50" t="s">
        <v>73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52</v>
      </c>
      <c r="G38" s="16" t="s">
        <v>87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2018-10-29T07:06:42Z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