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2" r:id="rId1"/>
    <sheet name="员工差旅明细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<sst xmlns="http://schemas.openxmlformats.org/spreadsheetml/2006/main" count="226" uniqueCount="172">
  <si>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</si>
  <si>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</si>
  <si>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</si>
  <si>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</si>
  <si>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</si>
  <si>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</si>
  <si>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</si>
  <si>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</si>
  <si>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</si>
  <si>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</si>
  <si>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</si>
  <si>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</si>
  <si>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</si>
  <si>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</si>
  <si>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</si>
  <si>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</si>
  <si>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 xml:space="preserve">高铁，0503杜思平（退票费） </t>
  </si>
  <si>
    <t>可用项目：租车费、大交通、过路费、过桥费。
加油费（仅试驾活动可用，且只可使用活动当时当地的加油票）</t>
  </si>
  <si>
    <t>高铁 涂子轩</t>
  </si>
  <si>
    <t>高铁于鑫淼</t>
  </si>
  <si>
    <t>高铁，0506杜思平（退票费）</t>
  </si>
  <si>
    <t>高铁，于鑫淼371</t>
  </si>
  <si>
    <t>高铁，杜涛</t>
  </si>
  <si>
    <t>高铁，杜思平，涂子轩，16号去青岛</t>
  </si>
  <si>
    <t>高铁，高泽正-19号的退票费</t>
  </si>
  <si>
    <t>高铁，高泽正18号（德州-沧州）</t>
  </si>
  <si>
    <t>高铁，高泽正18号（青岛-淄博）</t>
  </si>
  <si>
    <t>高铁，高泽正18号（淄博-德州）</t>
  </si>
  <si>
    <t>机票，石文松</t>
  </si>
  <si>
    <t>高铁票，俞xx，李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</si>
  <si>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</si>
  <si>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</si>
  <si>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</si>
  <si>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</si>
  <si>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</si>
  <si>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</si>
  <si>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</si>
  <si>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</si>
  <si>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</si>
  <si>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餐费，盒饭</t>
  </si>
  <si>
    <t>需提供刷卡联、菜单（小票）</t>
  </si>
  <si>
    <t>体育明星餐费，小确幸</t>
  </si>
  <si>
    <t>体育明星餐费，小确幸定金</t>
  </si>
  <si>
    <t>体育明星餐费，星巴克</t>
  </si>
  <si>
    <t>餐费，米村</t>
  </si>
  <si>
    <t>餐费，里外里牛肉饭</t>
  </si>
  <si>
    <t>餐费，把子肉</t>
  </si>
  <si>
    <t>餐费，塔斯汀金茂湾</t>
  </si>
  <si>
    <t>餐费，塔斯汀青岛站</t>
  </si>
  <si>
    <t>餐费，水饺</t>
  </si>
  <si>
    <t>餐费，机场星巴克咖啡</t>
  </si>
  <si>
    <t>餐费，客户三明治饺子</t>
  </si>
  <si>
    <t>餐费 船歌水饺</t>
  </si>
  <si>
    <t>餐费 喜茶陈梦</t>
  </si>
  <si>
    <t>餐费 星巴克陈梦</t>
  </si>
  <si>
    <t>餐费 船歌水饺领导</t>
  </si>
  <si>
    <t>餐费 wagas领导</t>
  </si>
  <si>
    <t>活动餐费合计</t>
  </si>
  <si>
    <t>现地采买费用</t>
  </si>
  <si>
    <t>采买，印球衣</t>
  </si>
  <si>
    <t>采买，</t>
  </si>
  <si>
    <t>采买，球拍</t>
  </si>
  <si>
    <t>采买，京东</t>
  </si>
  <si>
    <t>采买，惠玲</t>
  </si>
  <si>
    <t>球鞋</t>
  </si>
  <si>
    <t>采买，香蕉</t>
  </si>
  <si>
    <t>矿泉水</t>
  </si>
  <si>
    <t>纸抽</t>
  </si>
  <si>
    <t>湿巾</t>
  </si>
  <si>
    <t>物料 小推车</t>
  </si>
  <si>
    <t>物料 士力架</t>
  </si>
  <si>
    <t>物料 露营车</t>
  </si>
  <si>
    <t>物料补水啦</t>
  </si>
  <si>
    <t>果切 领导</t>
  </si>
  <si>
    <t>果切 里瓦尔多</t>
  </si>
  <si>
    <t>果切 公安</t>
  </si>
  <si>
    <t>物料 茶包</t>
  </si>
  <si>
    <t>物料 补充香蕉</t>
  </si>
  <si>
    <t>物料 一次性浴巾</t>
  </si>
  <si>
    <t>物料 大润发采购</t>
  </si>
  <si>
    <t>物料 一次性纸杯</t>
  </si>
  <si>
    <t>物料 卫生纸、士力架</t>
  </si>
  <si>
    <t>物料 京东纸巾</t>
  </si>
  <si>
    <t>物料 毛毯</t>
  </si>
  <si>
    <t>物料 水壶</t>
  </si>
  <si>
    <t>物料 湿巾</t>
  </si>
  <si>
    <t>物料 一次性果切盒</t>
  </si>
  <si>
    <t>物料 卫生纸</t>
  </si>
  <si>
    <t>物料 垃圾桶、垃圾袋</t>
  </si>
  <si>
    <t>物料 补水啦</t>
  </si>
  <si>
    <t>物料 天猫超市（雀巢、星巴克、坚果）</t>
  </si>
  <si>
    <t>物料 雀巢</t>
  </si>
  <si>
    <t>物料 冻柠茶</t>
  </si>
  <si>
    <t>物料 啤酒豆</t>
  </si>
  <si>
    <t>物料 钙奶饼干</t>
  </si>
  <si>
    <t>物料 一次性叉子</t>
  </si>
  <si>
    <t>物料 水果樱桃</t>
  </si>
  <si>
    <t>物料 垃圾袋</t>
  </si>
  <si>
    <t>解酒药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</si>
  <si>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</si>
  <si>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</si>
  <si>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</si>
  <si>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</si>
  <si>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</si>
  <si>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</si>
  <si>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</si>
  <si>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</si>
  <si>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</si>
  <si>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</si>
  <si>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</si>
  <si>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</si>
  <si>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</si>
  <si>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</si>
  <si>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快递，顺丰</t>
  </si>
  <si>
    <t>快递，顺丰 田子钰</t>
  </si>
  <si>
    <t>快递，闪送</t>
  </si>
  <si>
    <t>闪送，miha</t>
  </si>
  <si>
    <t>快递，德邦</t>
  </si>
  <si>
    <t>5.20 物料邮寄费用</t>
  </si>
  <si>
    <t>丽天酒店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</si>
  <si>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</si>
  <si>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</si>
  <si>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</si>
  <si>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</si>
  <si>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</si>
  <si>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</si>
  <si>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</si>
  <si>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</si>
  <si>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</si>
  <si>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</si>
  <si>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</si>
  <si>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</si>
  <si>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</si>
  <si>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</si>
  <si>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</si>
  <si>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</si>
  <si>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差旅，焗小鲜</t>
  </si>
  <si>
    <t>发生日期:</t>
  </si>
  <si>
    <t>报销日期:</t>
  </si>
  <si>
    <t>团号:</t>
  </si>
  <si>
    <t>差旅，友客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</si>
  <si>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</si>
  <si>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</si>
  <si>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</si>
  <si>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</si>
  <si>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</si>
  <si>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</si>
  <si>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</si>
  <si>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</si>
  <si>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</si>
  <si>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差旅，参鸡汤</t>
  </si>
  <si>
    <t>纸质</t>
  </si>
  <si>
    <t>住宿费</t>
  </si>
  <si>
    <t>餐费</t>
  </si>
  <si>
    <t>差旅，奶茶</t>
  </si>
  <si>
    <t>差旅，烤肠</t>
  </si>
  <si>
    <t>补票</t>
  </si>
  <si>
    <t>差旅，米村</t>
  </si>
  <si>
    <t>补票金额</t>
  </si>
  <si>
    <t>报销总金额</t>
  </si>
  <si>
    <t>差旅，咖啡</t>
  </si>
  <si>
    <t>报销人:</t>
  </si>
  <si>
    <t>合规:</t>
  </si>
  <si>
    <t>差旅，塔斯汀</t>
  </si>
  <si>
    <t>差旅，南京大排档</t>
  </si>
  <si>
    <t>差旅，水饺</t>
  </si>
  <si>
    <t>【员工上会补助统计单】</t>
  </si>
  <si>
    <t>差旅，海底捞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</si>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</sst>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3">
    <font>
      <sz val="10"/>
      <color theme="1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13.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b/>
      <sz val="9.75"/>
      <color rgb="FFFFFFFF"/>
      <name val="等线"/>
      <charset val="134"/>
      <scheme val="minor"/>
    </font>
    <font>
      <b/>
      <sz val="10.5"/>
      <color rgb="FF000000"/>
      <name val="等线"/>
      <charset val="134"/>
      <scheme val="minor"/>
    </font>
    <font>
      <b/>
      <sz val="9.75"/>
      <color rgb="FF000000"/>
      <name val="等线"/>
      <charset val="134"/>
      <scheme val="minor"/>
    </font>
    <font>
      <sz val="10.5"/>
      <color rgb="FFF54A45"/>
      <name val="等线"/>
      <charset val="134"/>
      <scheme val="minor"/>
    </font>
    <font>
      <sz val="9.75"/>
      <color rgb="FF1F2329"/>
      <name val="等线"/>
      <charset val="134"/>
      <scheme val="minor"/>
    </font>
    <font>
      <sz val="10.5"/>
      <color rgb="FF1F2329"/>
      <name val="等线"/>
      <charset val="134"/>
      <scheme val="minor"/>
    </font>
    <font>
      <sz val="9.75"/>
      <color rgb="FFF54A45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48C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EEF6C6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2" borderId="2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3" borderId="24" applyNumberFormat="0" applyAlignment="0" applyProtection="0">
      <alignment vertical="center"/>
    </xf>
    <xf numFmtId="0" fontId="23" fillId="14" borderId="25" applyNumberFormat="0" applyAlignment="0" applyProtection="0">
      <alignment vertical="center"/>
    </xf>
    <xf numFmtId="0" fontId="24" fillId="14" borderId="24" applyNumberFormat="0" applyAlignment="0" applyProtection="0">
      <alignment vertical="center"/>
    </xf>
    <xf numFmtId="0" fontId="25" fillId="15" borderId="26" applyNumberFormat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</cellStyleXfs>
  <cellXfs count="12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8" fontId="4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58" fontId="3" fillId="2" borderId="0" xfId="0" applyNumberFormat="1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176" fontId="3" fillId="0" borderId="0" xfId="0" applyNumberFormat="1" applyFont="1" applyAlignment="1">
      <alignment horizontal="left" vertical="center"/>
    </xf>
    <xf numFmtId="179" fontId="4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4" fontId="5" fillId="0" borderId="15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3" borderId="11" xfId="0" applyFont="1" applyFill="1" applyBorder="1" applyAlignment="1">
      <alignment horizontal="right" vertical="center"/>
    </xf>
    <xf numFmtId="0" fontId="6" fillId="4" borderId="11" xfId="0" applyFont="1" applyFill="1" applyBorder="1" applyAlignment="1">
      <alignment horizontal="right" vertical="center"/>
    </xf>
    <xf numFmtId="179" fontId="6" fillId="5" borderId="11" xfId="0" applyNumberFormat="1" applyFont="1" applyFill="1" applyBorder="1" applyAlignment="1">
      <alignment horizontal="right" vertical="center"/>
    </xf>
    <xf numFmtId="180" fontId="6" fillId="5" borderId="11" xfId="0" applyNumberFormat="1" applyFont="1" applyFill="1" applyBorder="1" applyAlignment="1">
      <alignment horizontal="right" vertical="center"/>
    </xf>
    <xf numFmtId="0" fontId="6" fillId="5" borderId="11" xfId="0" applyFont="1" applyFill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180" fontId="1" fillId="0" borderId="11" xfId="0" applyNumberFormat="1" applyFont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180" fontId="1" fillId="0" borderId="8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180" fontId="1" fillId="0" borderId="16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180" fontId="1" fillId="0" borderId="9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179" fontId="6" fillId="7" borderId="11" xfId="0" applyNumberFormat="1" applyFont="1" applyFill="1" applyBorder="1" applyAlignment="1">
      <alignment horizontal="right" vertical="center"/>
    </xf>
    <xf numFmtId="180" fontId="5" fillId="8" borderId="15" xfId="0" applyNumberFormat="1" applyFont="1" applyFill="1" applyBorder="1" applyAlignment="1">
      <alignment vertical="center"/>
    </xf>
    <xf numFmtId="180" fontId="1" fillId="8" borderId="11" xfId="0" applyNumberFormat="1" applyFont="1" applyFill="1" applyBorder="1" applyAlignment="1">
      <alignment horizontal="right" vertical="center"/>
    </xf>
    <xf numFmtId="2" fontId="5" fillId="8" borderId="15" xfId="0" applyNumberFormat="1" applyFont="1" applyFill="1" applyBorder="1" applyAlignment="1">
      <alignment vertical="center"/>
    </xf>
    <xf numFmtId="2" fontId="1" fillId="8" borderId="11" xfId="0" applyNumberFormat="1" applyFont="1" applyFill="1" applyBorder="1" applyAlignment="1">
      <alignment horizontal="right" vertical="center"/>
    </xf>
    <xf numFmtId="0" fontId="5" fillId="8" borderId="15" xfId="0" applyFont="1" applyFill="1" applyBorder="1" applyAlignment="1">
      <alignment vertical="center"/>
    </xf>
    <xf numFmtId="180" fontId="1" fillId="0" borderId="6" xfId="0" applyNumberFormat="1" applyFont="1" applyBorder="1" applyAlignment="1">
      <alignment horizontal="right" vertical="center"/>
    </xf>
    <xf numFmtId="180" fontId="5" fillId="9" borderId="15" xfId="0" applyNumberFormat="1" applyFont="1" applyFill="1" applyBorder="1" applyAlignment="1">
      <alignment vertical="center"/>
    </xf>
    <xf numFmtId="180" fontId="1" fillId="9" borderId="11" xfId="0" applyNumberFormat="1" applyFont="1" applyFill="1" applyBorder="1" applyAlignment="1">
      <alignment horizontal="right" vertical="center"/>
    </xf>
    <xf numFmtId="180" fontId="5" fillId="0" borderId="15" xfId="0" applyNumberFormat="1" applyFont="1" applyBorder="1" applyAlignment="1">
      <alignment vertical="center"/>
    </xf>
    <xf numFmtId="180" fontId="9" fillId="9" borderId="11" xfId="0" applyNumberFormat="1" applyFont="1" applyFill="1" applyBorder="1" applyAlignment="1">
      <alignment horizontal="right" vertical="center"/>
    </xf>
    <xf numFmtId="180" fontId="5" fillId="9" borderId="17" xfId="0" applyNumberFormat="1" applyFont="1" applyFill="1" applyBorder="1" applyAlignment="1">
      <alignment vertical="center"/>
    </xf>
    <xf numFmtId="180" fontId="5" fillId="9" borderId="18" xfId="0" applyNumberFormat="1" applyFont="1" applyFill="1" applyBorder="1" applyAlignment="1">
      <alignment vertical="center"/>
    </xf>
    <xf numFmtId="180" fontId="1" fillId="9" borderId="8" xfId="0" applyNumberFormat="1" applyFont="1" applyFill="1" applyBorder="1" applyAlignment="1">
      <alignment horizontal="right" vertical="center"/>
    </xf>
    <xf numFmtId="180" fontId="9" fillId="9" borderId="8" xfId="0" applyNumberFormat="1" applyFont="1" applyFill="1" applyBorder="1" applyAlignment="1">
      <alignment horizontal="right" vertical="center"/>
    </xf>
    <xf numFmtId="180" fontId="1" fillId="9" borderId="15" xfId="0" applyNumberFormat="1" applyFont="1" applyFill="1" applyBorder="1" applyAlignment="1">
      <alignment horizontal="right" vertical="center"/>
    </xf>
    <xf numFmtId="180" fontId="9" fillId="9" borderId="15" xfId="0" applyNumberFormat="1" applyFont="1" applyFill="1" applyBorder="1" applyAlignment="1">
      <alignment horizontal="right" vertical="center"/>
    </xf>
    <xf numFmtId="180" fontId="10" fillId="9" borderId="15" xfId="0" applyNumberFormat="1" applyFont="1" applyFill="1" applyBorder="1" applyAlignment="1">
      <alignment vertical="center"/>
    </xf>
    <xf numFmtId="180" fontId="11" fillId="9" borderId="15" xfId="0" applyNumberFormat="1" applyFont="1" applyFill="1" applyBorder="1" applyAlignment="1">
      <alignment horizontal="right" vertical="center"/>
    </xf>
    <xf numFmtId="180" fontId="12" fillId="9" borderId="15" xfId="0" applyNumberFormat="1" applyFont="1" applyFill="1" applyBorder="1" applyAlignment="1">
      <alignment vertical="center"/>
    </xf>
    <xf numFmtId="0" fontId="5" fillId="8" borderId="15" xfId="0" applyFont="1" applyFill="1" applyBorder="1" applyAlignment="1">
      <alignment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7" fillId="6" borderId="8" xfId="0" applyFont="1" applyFill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9" borderId="15" xfId="0" applyFont="1" applyFill="1" applyBorder="1" applyAlignment="1">
      <alignment vertical="center"/>
    </xf>
    <xf numFmtId="0" fontId="5" fillId="9" borderId="15" xfId="0" applyFont="1" applyFill="1" applyBorder="1" applyAlignment="1">
      <alignment vertical="center" wrapText="1"/>
    </xf>
    <xf numFmtId="0" fontId="5" fillId="9" borderId="19" xfId="0" applyFont="1" applyFill="1" applyBorder="1" applyAlignment="1">
      <alignment vertical="center" wrapText="1"/>
    </xf>
    <xf numFmtId="0" fontId="5" fillId="9" borderId="20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right" vertical="center"/>
    </xf>
    <xf numFmtId="0" fontId="10" fillId="9" borderId="15" xfId="0" applyFont="1" applyFill="1" applyBorder="1" applyAlignment="1">
      <alignment vertical="center" wrapText="1"/>
    </xf>
    <xf numFmtId="0" fontId="5" fillId="9" borderId="15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180" fontId="5" fillId="9" borderId="15" xfId="0" applyNumberFormat="1" applyFont="1" applyFill="1" applyBorder="1" applyAlignment="1">
      <alignment vertical="center" wrapText="1"/>
    </xf>
    <xf numFmtId="180" fontId="5" fillId="9" borderId="0" xfId="0" applyNumberFormat="1" applyFont="1" applyFill="1" applyAlignment="1">
      <alignment vertical="center"/>
    </xf>
    <xf numFmtId="180" fontId="1" fillId="9" borderId="6" xfId="0" applyNumberFormat="1" applyFont="1" applyFill="1" applyBorder="1" applyAlignment="1">
      <alignment horizontal="right" vertical="center"/>
    </xf>
    <xf numFmtId="180" fontId="1" fillId="10" borderId="11" xfId="0" applyNumberFormat="1" applyFont="1" applyFill="1" applyBorder="1" applyAlignment="1">
      <alignment horizontal="right" vertical="center"/>
    </xf>
    <xf numFmtId="180" fontId="5" fillId="9" borderId="18" xfId="0" applyNumberFormat="1" applyFont="1" applyFill="1" applyBorder="1" applyAlignment="1">
      <alignment vertical="center" wrapText="1"/>
    </xf>
    <xf numFmtId="0" fontId="1" fillId="0" borderId="15" xfId="0" applyFont="1" applyBorder="1" applyAlignment="1">
      <alignment horizontal="right" vertical="center"/>
    </xf>
    <xf numFmtId="0" fontId="1" fillId="10" borderId="16" xfId="0" applyFont="1" applyFill="1" applyBorder="1" applyAlignment="1">
      <alignment horizontal="right" vertical="center"/>
    </xf>
    <xf numFmtId="0" fontId="1" fillId="0" borderId="11" xfId="0" applyFont="1" applyBorder="1" applyAlignment="1">
      <alignment horizontal="right" vertical="center" wrapText="1"/>
    </xf>
    <xf numFmtId="0" fontId="8" fillId="5" borderId="6" xfId="0" applyFont="1" applyFill="1" applyBorder="1" applyAlignment="1">
      <alignment horizontal="right" vertical="center"/>
    </xf>
    <xf numFmtId="0" fontId="8" fillId="5" borderId="10" xfId="0" applyFont="1" applyFill="1" applyBorder="1" applyAlignment="1">
      <alignment horizontal="right" vertical="center"/>
    </xf>
    <xf numFmtId="0" fontId="6" fillId="7" borderId="10" xfId="0" applyFont="1" applyFill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80" fontId="7" fillId="0" borderId="0" xfId="0" applyNumberFormat="1" applyFont="1" applyAlignment="1">
      <alignment horizontal="right" vertical="center"/>
    </xf>
    <xf numFmtId="180" fontId="5" fillId="10" borderId="15" xfId="0" applyNumberFormat="1" applyFont="1" applyFill="1" applyBorder="1" applyAlignment="1">
      <alignment vertical="center"/>
    </xf>
    <xf numFmtId="180" fontId="1" fillId="10" borderId="15" xfId="0" applyNumberFormat="1" applyFont="1" applyFill="1" applyBorder="1" applyAlignment="1">
      <alignment horizontal="right" vertical="center"/>
    </xf>
    <xf numFmtId="0" fontId="5" fillId="9" borderId="18" xfId="0" applyFont="1" applyFill="1" applyBorder="1" applyAlignment="1">
      <alignment vertical="center"/>
    </xf>
    <xf numFmtId="0" fontId="5" fillId="10" borderId="15" xfId="0" applyFont="1" applyFill="1" applyBorder="1" applyAlignment="1">
      <alignment vertical="center"/>
    </xf>
    <xf numFmtId="0" fontId="1" fillId="10" borderId="15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76200</xdr:rowOff>
    </xdr:from>
    <xdr:to>
      <xdr:col>1</xdr:col>
      <xdr:colOff>647700</xdr:colOff>
      <xdr:row>2</xdr:row>
      <xdr:rowOff>171450</xdr:rowOff>
    </xdr:to>
    <xdr:pic>
      <xdr:nvPicPr>
        <xdr:cNvPr id="2" name="Picture 2" descr="CFVbYh"/>
        <xdr:cNvPicPr/>
      </xdr:nvPicPr>
      <xdr:blipFill>
        <a:blip r:embed="rId1"/>
        <a:stretch>
          <a:fillRect/>
        </a:stretch>
      </xdr:blipFill>
      <xdr:spPr>
        <a:xfrm>
          <a:off x="0" y="76200"/>
          <a:ext cx="1374140" cy="755650"/>
        </a:xfrm>
        <a:prstGeom prst="rect">
          <a:avLst/>
        </a:prstGeom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0</xdr:row>
      <xdr:rowOff>19050</xdr:rowOff>
    </xdr:from>
    <xdr:to>
      <xdr:col>4</xdr:col>
      <xdr:colOff>47625</xdr:colOff>
      <xdr:row>3</xdr:row>
      <xdr:rowOff>85725</xdr:rowOff>
    </xdr:to>
    <xdr:pic>
      <xdr:nvPicPr>
        <xdr:cNvPr id="2" name="Picture 2" descr="vXbana"/>
        <xdr:cNvPicPr/>
      </xdr:nvPicPr>
      <xdr:blipFill>
        <a:blip r:embed="rId1"/>
        <a:stretch>
          <a:fillRect/>
        </a:stretch>
      </xdr:blipFill>
      <xdr:spPr>
        <a:xfrm>
          <a:off x="141605" y="19050"/>
          <a:ext cx="1424940" cy="917575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L146"/>
  <sheetViews>
    <sheetView tabSelected="1" zoomScale="98" zoomScaleNormal="98" topLeftCell="A128" workbookViewId="0">
      <selection activeCell="H140" sqref="H140"/>
    </sheetView>
  </sheetViews>
  <sheetFormatPr defaultColWidth="14" defaultRowHeight="15.2"/>
  <cols>
    <col min="1" max="1" width="11" customWidth="1"/>
    <col min="2" max="2" width="20" customWidth="1"/>
    <col min="3" max="5" width="11" customWidth="1"/>
    <col min="6" max="6" width="19" customWidth="1"/>
    <col min="7" max="7" width="15" customWidth="1"/>
    <col min="8" max="8" width="19" customWidth="1"/>
    <col min="9" max="9" width="34" customWidth="1"/>
    <col min="10" max="10" width="47" customWidth="1"/>
    <col min="11" max="20" width="11" customWidth="1"/>
  </cols>
  <sheetData>
    <row r="1" ht="26" customHeight="1"/>
    <row r="2" ht="26" customHeight="1" spans="3:12">
      <c r="C2" s="46" t="s">
        <v>0</v>
      </c>
      <c r="D2" s="46"/>
      <c r="E2" s="46"/>
      <c r="F2" s="46"/>
      <c r="G2" s="46"/>
      <c r="H2" s="46"/>
      <c r="I2" s="46"/>
      <c r="J2" s="46"/>
      <c r="K2" s="46"/>
      <c r="L2" s="46"/>
    </row>
    <row r="3" ht="26" customHeight="1"/>
    <row r="4" ht="26" customHeight="1" spans="8:10">
      <c r="H4" s="67" t="s">
        <v>1</v>
      </c>
      <c r="I4" s="67"/>
      <c r="J4" s="67" t="s">
        <v>2</v>
      </c>
    </row>
    <row r="5" ht="26" customHeight="1" spans="8:10">
      <c r="H5" s="68"/>
      <c r="I5" s="68"/>
      <c r="J5" s="68"/>
    </row>
    <row r="6" ht="26" customHeight="1" spans="1:10">
      <c r="A6" s="47" t="s">
        <v>3</v>
      </c>
      <c r="B6" s="48" t="s">
        <v>4</v>
      </c>
      <c r="C6" s="49" t="s">
        <v>5</v>
      </c>
      <c r="D6" s="49"/>
      <c r="E6" s="49"/>
      <c r="F6" s="69" t="s">
        <v>6</v>
      </c>
      <c r="G6" s="69"/>
      <c r="H6" s="69"/>
      <c r="I6" s="69"/>
      <c r="J6" s="48" t="s">
        <v>7</v>
      </c>
    </row>
    <row r="7" ht="26" customHeight="1" spans="1:10">
      <c r="A7" s="47"/>
      <c r="B7" s="48"/>
      <c r="C7" s="50" t="s">
        <v>8</v>
      </c>
      <c r="D7" s="51" t="s">
        <v>9</v>
      </c>
      <c r="E7" s="49" t="s">
        <v>10</v>
      </c>
      <c r="F7" s="69" t="s">
        <v>11</v>
      </c>
      <c r="G7" s="69" t="s">
        <v>12</v>
      </c>
      <c r="H7" s="69" t="s">
        <v>13</v>
      </c>
      <c r="I7" s="69" t="s">
        <v>14</v>
      </c>
      <c r="J7" s="48"/>
    </row>
    <row r="8" ht="26" customHeight="1" spans="1:10">
      <c r="A8" s="52">
        <v>1</v>
      </c>
      <c r="B8" s="53" t="s">
        <v>15</v>
      </c>
      <c r="C8" s="54">
        <v>0</v>
      </c>
      <c r="D8" s="52"/>
      <c r="E8" s="54">
        <f>C8*D8</f>
        <v>0</v>
      </c>
      <c r="F8" s="70">
        <v>0</v>
      </c>
      <c r="G8" s="71">
        <v>17.5</v>
      </c>
      <c r="H8" s="71">
        <v>17.5</v>
      </c>
      <c r="I8" s="89" t="s">
        <v>16</v>
      </c>
      <c r="J8" s="90" t="s">
        <v>17</v>
      </c>
    </row>
    <row r="9" ht="26" customHeight="1" spans="1:10">
      <c r="A9" s="52"/>
      <c r="B9" s="53"/>
      <c r="C9" s="54"/>
      <c r="D9" s="52"/>
      <c r="E9" s="54"/>
      <c r="F9" s="70">
        <v>341</v>
      </c>
      <c r="G9" s="71">
        <v>0</v>
      </c>
      <c r="H9" s="70">
        <v>341</v>
      </c>
      <c r="I9" s="89" t="s">
        <v>18</v>
      </c>
      <c r="J9" s="90"/>
    </row>
    <row r="10" ht="26" customHeight="1" spans="1:10">
      <c r="A10" s="52"/>
      <c r="B10" s="53"/>
      <c r="C10" s="54"/>
      <c r="D10" s="52"/>
      <c r="E10" s="54"/>
      <c r="F10" s="70">
        <v>349</v>
      </c>
      <c r="G10" s="71">
        <v>0</v>
      </c>
      <c r="H10" s="71">
        <f>F10</f>
        <v>349</v>
      </c>
      <c r="I10" s="89" t="s">
        <v>19</v>
      </c>
      <c r="J10" s="91"/>
    </row>
    <row r="11" ht="26" customHeight="1" spans="1:10">
      <c r="A11" s="52"/>
      <c r="B11" s="53"/>
      <c r="C11" s="54"/>
      <c r="D11" s="52"/>
      <c r="E11" s="54"/>
      <c r="F11" s="70">
        <v>0</v>
      </c>
      <c r="G11" s="70">
        <v>73.5</v>
      </c>
      <c r="H11" s="70">
        <v>73.5</v>
      </c>
      <c r="I11" s="89" t="s">
        <v>20</v>
      </c>
      <c r="J11" s="91"/>
    </row>
    <row r="12" ht="26" customHeight="1" spans="1:10">
      <c r="A12" s="52"/>
      <c r="B12" s="53"/>
      <c r="C12" s="54"/>
      <c r="D12" s="52"/>
      <c r="E12" s="54"/>
      <c r="F12" s="70">
        <v>367</v>
      </c>
      <c r="G12" s="71">
        <v>0</v>
      </c>
      <c r="H12" s="70">
        <v>367</v>
      </c>
      <c r="I12" s="89" t="s">
        <v>18</v>
      </c>
      <c r="J12" s="91"/>
    </row>
    <row r="13" ht="26" customHeight="1" spans="1:10">
      <c r="A13" s="52"/>
      <c r="B13" s="53"/>
      <c r="C13" s="54"/>
      <c r="D13" s="52"/>
      <c r="E13" s="54"/>
      <c r="F13" s="70">
        <f>593-222</f>
        <v>371</v>
      </c>
      <c r="G13" s="71">
        <v>0</v>
      </c>
      <c r="H13" s="71">
        <f>F13</f>
        <v>371</v>
      </c>
      <c r="I13" s="89" t="s">
        <v>21</v>
      </c>
      <c r="J13" s="91"/>
    </row>
    <row r="14" ht="26" customHeight="1" spans="1:10">
      <c r="A14" s="52"/>
      <c r="B14" s="53"/>
      <c r="C14" s="54"/>
      <c r="D14" s="52"/>
      <c r="E14" s="54"/>
      <c r="F14" s="72">
        <v>0</v>
      </c>
      <c r="G14" s="72">
        <v>335</v>
      </c>
      <c r="H14" s="73">
        <f>F14</f>
        <v>0</v>
      </c>
      <c r="I14" s="89" t="s">
        <v>22</v>
      </c>
      <c r="J14" s="91"/>
    </row>
    <row r="15" ht="26" customHeight="1" spans="1:10">
      <c r="A15" s="52"/>
      <c r="B15" s="53"/>
      <c r="C15" s="54"/>
      <c r="D15" s="52"/>
      <c r="E15" s="54"/>
      <c r="F15" s="74">
        <v>1172</v>
      </c>
      <c r="G15" s="71">
        <v>0</v>
      </c>
      <c r="H15" s="71">
        <f>F15+G15</f>
        <v>1172</v>
      </c>
      <c r="I15" s="89" t="s">
        <v>23</v>
      </c>
      <c r="J15" s="91"/>
    </row>
    <row r="16" ht="26" customHeight="1" spans="1:10">
      <c r="A16" s="52"/>
      <c r="B16" s="53"/>
      <c r="C16" s="54"/>
      <c r="D16" s="52"/>
      <c r="E16" s="54"/>
      <c r="F16" s="70">
        <v>0</v>
      </c>
      <c r="G16" s="70">
        <v>44.5</v>
      </c>
      <c r="H16" s="71">
        <f>F16+G16</f>
        <v>44.5</v>
      </c>
      <c r="I16" s="89" t="s">
        <v>24</v>
      </c>
      <c r="J16" s="91"/>
    </row>
    <row r="17" ht="26" customHeight="1" spans="1:10">
      <c r="A17" s="52"/>
      <c r="B17" s="53"/>
      <c r="C17" s="54"/>
      <c r="D17" s="52"/>
      <c r="E17" s="54"/>
      <c r="F17" s="70">
        <f>242-192</f>
        <v>50</v>
      </c>
      <c r="G17" s="71">
        <v>0</v>
      </c>
      <c r="H17" s="71">
        <f>F17</f>
        <v>50</v>
      </c>
      <c r="I17" s="89" t="s">
        <v>25</v>
      </c>
      <c r="J17" s="91"/>
    </row>
    <row r="18" ht="26" customHeight="1" spans="1:10">
      <c r="A18" s="52"/>
      <c r="B18" s="53"/>
      <c r="C18" s="54"/>
      <c r="D18" s="52"/>
      <c r="E18" s="54"/>
      <c r="F18" s="70">
        <f>198-76</f>
        <v>122</v>
      </c>
      <c r="G18" s="71">
        <v>0</v>
      </c>
      <c r="H18" s="71">
        <f>F18+G18</f>
        <v>122</v>
      </c>
      <c r="I18" s="89" t="s">
        <v>26</v>
      </c>
      <c r="J18" s="91"/>
    </row>
    <row r="19" ht="26" customHeight="1" spans="1:10">
      <c r="A19" s="52"/>
      <c r="B19" s="53"/>
      <c r="C19" s="54"/>
      <c r="D19" s="52"/>
      <c r="E19" s="54"/>
      <c r="F19" s="70">
        <v>76</v>
      </c>
      <c r="G19" s="71">
        <v>0</v>
      </c>
      <c r="H19" s="71">
        <f>F19</f>
        <v>76</v>
      </c>
      <c r="I19" s="89" t="s">
        <v>27</v>
      </c>
      <c r="J19" s="91"/>
    </row>
    <row r="20" ht="26" customHeight="1" spans="1:10">
      <c r="A20" s="52"/>
      <c r="B20" s="53"/>
      <c r="C20" s="54"/>
      <c r="D20" s="52"/>
      <c r="E20" s="54"/>
      <c r="F20" s="71">
        <v>770</v>
      </c>
      <c r="G20" s="71">
        <v>0</v>
      </c>
      <c r="H20" s="71">
        <v>770</v>
      </c>
      <c r="I20" s="89" t="s">
        <v>28</v>
      </c>
      <c r="J20" s="91"/>
    </row>
    <row r="21" ht="26" customHeight="1" spans="1:10">
      <c r="A21" s="52"/>
      <c r="B21" s="53"/>
      <c r="C21" s="54"/>
      <c r="D21" s="52"/>
      <c r="E21" s="54"/>
      <c r="F21" s="70">
        <v>1140</v>
      </c>
      <c r="G21" s="71">
        <v>0</v>
      </c>
      <c r="H21" s="71">
        <f>F21</f>
        <v>1140</v>
      </c>
      <c r="I21" s="89" t="s">
        <v>29</v>
      </c>
      <c r="J21" s="91"/>
    </row>
    <row r="22" ht="26" customHeight="1" spans="1:10">
      <c r="A22" s="52"/>
      <c r="B22" s="53"/>
      <c r="C22" s="54"/>
      <c r="D22" s="52"/>
      <c r="E22" s="54"/>
      <c r="F22" s="54"/>
      <c r="G22" s="54">
        <v>0</v>
      </c>
      <c r="H22" s="54">
        <f>F22</f>
        <v>0</v>
      </c>
      <c r="I22" s="52"/>
      <c r="J22" s="91"/>
    </row>
    <row r="23" ht="26" customHeight="1" spans="1:10">
      <c r="A23" s="55"/>
      <c r="B23" s="56" t="s">
        <v>30</v>
      </c>
      <c r="C23" s="57">
        <f>SUM(C8)</f>
        <v>0</v>
      </c>
      <c r="D23" s="57">
        <f>SUM(D8)</f>
        <v>0</v>
      </c>
      <c r="E23" s="57">
        <f>SUM(E8)</f>
        <v>0</v>
      </c>
      <c r="F23" s="57">
        <f>SUM(F8:F22)</f>
        <v>4758</v>
      </c>
      <c r="G23" s="57">
        <f>SUM(G8:G22)</f>
        <v>470.5</v>
      </c>
      <c r="H23" s="57">
        <f>SUM(H8:H22)</f>
        <v>4893.5</v>
      </c>
      <c r="I23" s="55" t="s">
        <v>31</v>
      </c>
      <c r="J23" s="92"/>
    </row>
    <row r="24" ht="26" customHeight="1" spans="1:10">
      <c r="A24" s="58">
        <v>2</v>
      </c>
      <c r="B24" s="59" t="s">
        <v>32</v>
      </c>
      <c r="C24" s="60">
        <v>0</v>
      </c>
      <c r="D24" s="58"/>
      <c r="E24" s="60">
        <f>C24*D24</f>
        <v>0</v>
      </c>
      <c r="F24" s="54">
        <v>0</v>
      </c>
      <c r="G24" s="54">
        <v>0</v>
      </c>
      <c r="H24" s="54">
        <f>F24+G24</f>
        <v>0</v>
      </c>
      <c r="I24" s="52"/>
      <c r="J24" s="90" t="s">
        <v>33</v>
      </c>
    </row>
    <row r="25" ht="26" customHeight="1" spans="1:10">
      <c r="A25" s="61"/>
      <c r="B25" s="62"/>
      <c r="C25" s="63"/>
      <c r="D25" s="61"/>
      <c r="E25" s="63"/>
      <c r="F25" s="54">
        <v>0</v>
      </c>
      <c r="G25" s="54">
        <v>0</v>
      </c>
      <c r="H25" s="54">
        <f>F25+G25</f>
        <v>0</v>
      </c>
      <c r="I25" s="52"/>
      <c r="J25" s="91"/>
    </row>
    <row r="26" ht="26" customHeight="1" spans="1:10">
      <c r="A26" s="55"/>
      <c r="B26" s="56" t="s">
        <v>34</v>
      </c>
      <c r="C26" s="57">
        <f>SUM(C24)</f>
        <v>0</v>
      </c>
      <c r="D26" s="57">
        <f>SUM(D24)</f>
        <v>0</v>
      </c>
      <c r="E26" s="57">
        <f>SUM(E24)</f>
        <v>0</v>
      </c>
      <c r="F26" s="57">
        <f>SUM(F24:F25)</f>
        <v>0</v>
      </c>
      <c r="G26" s="57">
        <f>SUM(G24:G25)</f>
        <v>0</v>
      </c>
      <c r="H26" s="57">
        <f>SUM(H24:H25)</f>
        <v>0</v>
      </c>
      <c r="I26" s="93"/>
      <c r="J26" s="92"/>
    </row>
    <row r="27" ht="27" customHeight="1" spans="1:10">
      <c r="A27" s="52">
        <v>3</v>
      </c>
      <c r="B27" s="53" t="s">
        <v>35</v>
      </c>
      <c r="C27" s="54">
        <v>0</v>
      </c>
      <c r="D27" s="52"/>
      <c r="E27" s="54">
        <f>C27*D27</f>
        <v>0</v>
      </c>
      <c r="F27" s="54">
        <v>0</v>
      </c>
      <c r="G27" s="54">
        <v>0</v>
      </c>
      <c r="H27" s="75">
        <f>F27+G27</f>
        <v>0</v>
      </c>
      <c r="I27" s="42"/>
      <c r="J27" s="94" t="s">
        <v>36</v>
      </c>
    </row>
    <row r="28" ht="26" customHeight="1" spans="1:10">
      <c r="A28" s="52"/>
      <c r="B28" s="53"/>
      <c r="C28" s="54"/>
      <c r="D28" s="52"/>
      <c r="E28" s="54"/>
      <c r="F28" s="54">
        <v>0</v>
      </c>
      <c r="G28" s="54">
        <v>0</v>
      </c>
      <c r="H28" s="54">
        <f>F28+G28</f>
        <v>0</v>
      </c>
      <c r="I28" s="52"/>
      <c r="J28" s="65"/>
    </row>
    <row r="29" ht="26" customHeight="1" spans="1:10">
      <c r="A29" s="55"/>
      <c r="B29" s="56" t="s">
        <v>37</v>
      </c>
      <c r="C29" s="57">
        <f>SUM(C27)</f>
        <v>0</v>
      </c>
      <c r="D29" s="57">
        <f>SUM(D27)</f>
        <v>0</v>
      </c>
      <c r="E29" s="57">
        <f>SUM(E27)</f>
        <v>0</v>
      </c>
      <c r="F29" s="57">
        <f>SUM(F28:F28)</f>
        <v>0</v>
      </c>
      <c r="G29" s="57">
        <f>SUM(G28:G28)</f>
        <v>0</v>
      </c>
      <c r="H29" s="57">
        <f>SUM(H28:H28)</f>
        <v>0</v>
      </c>
      <c r="I29" s="55"/>
      <c r="J29" s="62"/>
    </row>
    <row r="30" ht="26" customHeight="1" spans="1:10">
      <c r="A30" s="52">
        <v>4</v>
      </c>
      <c r="B30" s="53" t="s">
        <v>38</v>
      </c>
      <c r="C30" s="54">
        <v>0</v>
      </c>
      <c r="D30" s="52"/>
      <c r="E30" s="54">
        <f>C30*D30</f>
        <v>0</v>
      </c>
      <c r="F30" s="76">
        <v>1050</v>
      </c>
      <c r="G30" s="77">
        <v>0</v>
      </c>
      <c r="H30" s="77">
        <f t="shared" ref="H30:H35" si="0">F30+G30</f>
        <v>1050</v>
      </c>
      <c r="I30" s="95" t="s">
        <v>39</v>
      </c>
      <c r="J30" s="59" t="s">
        <v>40</v>
      </c>
    </row>
    <row r="31" ht="26" customHeight="1" spans="1:10">
      <c r="A31" s="52"/>
      <c r="B31" s="53"/>
      <c r="C31" s="54"/>
      <c r="D31" s="52"/>
      <c r="E31" s="54"/>
      <c r="F31" s="76">
        <v>600</v>
      </c>
      <c r="G31" s="77">
        <v>0</v>
      </c>
      <c r="H31" s="77">
        <f t="shared" si="0"/>
        <v>600</v>
      </c>
      <c r="I31" s="95" t="s">
        <v>39</v>
      </c>
      <c r="J31" s="65"/>
    </row>
    <row r="32" ht="26" customHeight="1" spans="1:10">
      <c r="A32" s="52"/>
      <c r="B32" s="53"/>
      <c r="C32" s="54"/>
      <c r="D32" s="52"/>
      <c r="E32" s="54"/>
      <c r="F32" s="76">
        <v>1200</v>
      </c>
      <c r="G32" s="77">
        <v>0</v>
      </c>
      <c r="H32" s="77">
        <f t="shared" si="0"/>
        <v>1200</v>
      </c>
      <c r="I32" s="95" t="s">
        <v>39</v>
      </c>
      <c r="J32" s="65"/>
    </row>
    <row r="33" ht="26" customHeight="1" spans="1:10">
      <c r="A33" s="52"/>
      <c r="B33" s="53"/>
      <c r="C33" s="54"/>
      <c r="D33" s="52"/>
      <c r="E33" s="54"/>
      <c r="F33" s="76">
        <v>1200</v>
      </c>
      <c r="G33" s="77">
        <v>0</v>
      </c>
      <c r="H33" s="77">
        <f t="shared" si="0"/>
        <v>1200</v>
      </c>
      <c r="I33" s="95" t="s">
        <v>39</v>
      </c>
      <c r="J33" s="65"/>
    </row>
    <row r="34" ht="26" customHeight="1" spans="1:10">
      <c r="A34" s="52"/>
      <c r="B34" s="53"/>
      <c r="C34" s="54"/>
      <c r="D34" s="52"/>
      <c r="E34" s="54"/>
      <c r="F34" s="76">
        <v>1500</v>
      </c>
      <c r="G34" s="77">
        <v>0</v>
      </c>
      <c r="H34" s="77">
        <f t="shared" si="0"/>
        <v>1500</v>
      </c>
      <c r="I34" s="96" t="s">
        <v>41</v>
      </c>
      <c r="J34" s="65"/>
    </row>
    <row r="35" ht="26" customHeight="1" spans="1:10">
      <c r="A35" s="52"/>
      <c r="B35" s="53"/>
      <c r="C35" s="54"/>
      <c r="D35" s="52"/>
      <c r="E35" s="54"/>
      <c r="F35" s="76">
        <v>1216</v>
      </c>
      <c r="G35" s="77">
        <v>0</v>
      </c>
      <c r="H35" s="77">
        <f t="shared" si="0"/>
        <v>1216</v>
      </c>
      <c r="I35" s="96" t="s">
        <v>41</v>
      </c>
      <c r="J35" s="65"/>
    </row>
    <row r="36" ht="26" customHeight="1" spans="1:10">
      <c r="A36" s="52"/>
      <c r="B36" s="53"/>
      <c r="C36" s="54"/>
      <c r="D36" s="52"/>
      <c r="E36" s="54"/>
      <c r="F36" s="78">
        <v>1500</v>
      </c>
      <c r="G36" s="54">
        <v>0</v>
      </c>
      <c r="H36" s="54">
        <v>1500</v>
      </c>
      <c r="I36" s="43" t="s">
        <v>42</v>
      </c>
      <c r="J36" s="65"/>
    </row>
    <row r="37" ht="26" customHeight="1" spans="1:10">
      <c r="A37" s="52"/>
      <c r="B37" s="53"/>
      <c r="C37" s="54"/>
      <c r="D37" s="52"/>
      <c r="E37" s="54"/>
      <c r="F37" s="76">
        <v>141</v>
      </c>
      <c r="G37" s="77">
        <v>0</v>
      </c>
      <c r="H37" s="79">
        <f t="shared" ref="H37:H51" si="1">F37+G37</f>
        <v>141</v>
      </c>
      <c r="I37" s="96" t="s">
        <v>43</v>
      </c>
      <c r="J37" s="65"/>
    </row>
    <row r="38" ht="26" customHeight="1" spans="1:10">
      <c r="A38" s="52"/>
      <c r="B38" s="53"/>
      <c r="C38" s="54"/>
      <c r="D38" s="52"/>
      <c r="E38" s="54"/>
      <c r="F38" s="76">
        <v>151.5</v>
      </c>
      <c r="G38" s="77">
        <v>0</v>
      </c>
      <c r="H38" s="79">
        <f t="shared" si="1"/>
        <v>151.5</v>
      </c>
      <c r="I38" s="96" t="s">
        <v>44</v>
      </c>
      <c r="J38" s="65"/>
    </row>
    <row r="39" ht="26" customHeight="1" spans="1:10">
      <c r="A39" s="52"/>
      <c r="B39" s="53"/>
      <c r="C39" s="54"/>
      <c r="D39" s="52"/>
      <c r="E39" s="54"/>
      <c r="F39" s="76">
        <v>153.5</v>
      </c>
      <c r="G39" s="77">
        <v>0</v>
      </c>
      <c r="H39" s="79">
        <f t="shared" si="1"/>
        <v>153.5</v>
      </c>
      <c r="I39" s="96" t="s">
        <v>44</v>
      </c>
      <c r="J39" s="65"/>
    </row>
    <row r="40" ht="26" customHeight="1" spans="1:10">
      <c r="A40" s="52"/>
      <c r="B40" s="53"/>
      <c r="C40" s="54"/>
      <c r="D40" s="52"/>
      <c r="E40" s="54"/>
      <c r="F40" s="76">
        <v>153.5</v>
      </c>
      <c r="G40" s="77">
        <v>0</v>
      </c>
      <c r="H40" s="79">
        <f t="shared" si="1"/>
        <v>153.5</v>
      </c>
      <c r="I40" s="96" t="s">
        <v>44</v>
      </c>
      <c r="J40" s="65"/>
    </row>
    <row r="41" ht="26" customHeight="1" spans="1:10">
      <c r="A41" s="52"/>
      <c r="B41" s="53"/>
      <c r="C41" s="54"/>
      <c r="D41" s="52"/>
      <c r="E41" s="54"/>
      <c r="F41" s="76">
        <v>153.5</v>
      </c>
      <c r="G41" s="77">
        <v>0</v>
      </c>
      <c r="H41" s="79">
        <f t="shared" si="1"/>
        <v>153.5</v>
      </c>
      <c r="I41" s="96" t="s">
        <v>44</v>
      </c>
      <c r="J41" s="65"/>
    </row>
    <row r="42" ht="26" customHeight="1" spans="1:10">
      <c r="A42" s="52"/>
      <c r="B42" s="53"/>
      <c r="C42" s="54"/>
      <c r="D42" s="52"/>
      <c r="E42" s="54"/>
      <c r="F42" s="80">
        <v>140</v>
      </c>
      <c r="G42" s="77">
        <v>0</v>
      </c>
      <c r="H42" s="79">
        <f t="shared" si="1"/>
        <v>140</v>
      </c>
      <c r="I42" s="96" t="s">
        <v>45</v>
      </c>
      <c r="J42" s="65"/>
    </row>
    <row r="43" ht="26" customHeight="1" spans="1:10">
      <c r="A43" s="52"/>
      <c r="B43" s="53"/>
      <c r="C43" s="54"/>
      <c r="D43" s="52"/>
      <c r="E43" s="54"/>
      <c r="F43" s="76">
        <v>179.5</v>
      </c>
      <c r="G43" s="77">
        <v>0</v>
      </c>
      <c r="H43" s="79">
        <f t="shared" si="1"/>
        <v>179.5</v>
      </c>
      <c r="I43" s="96" t="s">
        <v>45</v>
      </c>
      <c r="J43" s="65"/>
    </row>
    <row r="44" ht="26" customHeight="1" spans="1:10">
      <c r="A44" s="52"/>
      <c r="B44" s="53"/>
      <c r="C44" s="54"/>
      <c r="D44" s="52"/>
      <c r="E44" s="54"/>
      <c r="F44" s="76">
        <v>186</v>
      </c>
      <c r="G44" s="77">
        <v>0</v>
      </c>
      <c r="H44" s="79">
        <f t="shared" si="1"/>
        <v>186</v>
      </c>
      <c r="I44" s="96" t="s">
        <v>45</v>
      </c>
      <c r="J44" s="65"/>
    </row>
    <row r="45" ht="26" customHeight="1" spans="1:10">
      <c r="A45" s="52"/>
      <c r="B45" s="53"/>
      <c r="C45" s="54"/>
      <c r="D45" s="52"/>
      <c r="E45" s="54"/>
      <c r="F45" s="76">
        <v>135.6</v>
      </c>
      <c r="G45" s="77">
        <v>0</v>
      </c>
      <c r="H45" s="79">
        <f t="shared" si="1"/>
        <v>135.6</v>
      </c>
      <c r="I45" s="96" t="s">
        <v>46</v>
      </c>
      <c r="J45" s="65"/>
    </row>
    <row r="46" ht="26" customHeight="1" spans="1:10">
      <c r="A46" s="52"/>
      <c r="B46" s="53"/>
      <c r="C46" s="54"/>
      <c r="D46" s="52"/>
      <c r="E46" s="54"/>
      <c r="F46" s="81">
        <v>157</v>
      </c>
      <c r="G46" s="77">
        <v>0</v>
      </c>
      <c r="H46" s="79">
        <f t="shared" si="1"/>
        <v>157</v>
      </c>
      <c r="I46" s="96" t="s">
        <v>47</v>
      </c>
      <c r="J46" s="65"/>
    </row>
    <row r="47" ht="26" customHeight="1" spans="1:10">
      <c r="A47" s="52"/>
      <c r="B47" s="53"/>
      <c r="C47" s="54"/>
      <c r="D47" s="52"/>
      <c r="E47" s="54"/>
      <c r="F47" s="76">
        <v>124.4</v>
      </c>
      <c r="G47" s="77">
        <v>0</v>
      </c>
      <c r="H47" s="79">
        <f t="shared" si="1"/>
        <v>124.4</v>
      </c>
      <c r="I47" s="97" t="s">
        <v>48</v>
      </c>
      <c r="J47" s="65"/>
    </row>
    <row r="48" ht="26" customHeight="1" spans="1:10">
      <c r="A48" s="52"/>
      <c r="B48" s="53"/>
      <c r="C48" s="54"/>
      <c r="D48" s="52"/>
      <c r="E48" s="54"/>
      <c r="F48" s="81">
        <v>137.5</v>
      </c>
      <c r="G48" s="82">
        <v>0</v>
      </c>
      <c r="H48" s="83">
        <f t="shared" si="1"/>
        <v>137.5</v>
      </c>
      <c r="I48" s="98" t="s">
        <v>48</v>
      </c>
      <c r="J48" s="65"/>
    </row>
    <row r="49" ht="26" customHeight="1" spans="1:10">
      <c r="A49" s="52"/>
      <c r="B49" s="53"/>
      <c r="C49" s="54"/>
      <c r="D49" s="52"/>
      <c r="E49" s="75"/>
      <c r="F49" s="76">
        <v>149.2</v>
      </c>
      <c r="G49" s="84">
        <v>0</v>
      </c>
      <c r="H49" s="85">
        <f t="shared" si="1"/>
        <v>149.2</v>
      </c>
      <c r="I49" s="96" t="s">
        <v>49</v>
      </c>
      <c r="J49" s="99"/>
    </row>
    <row r="50" ht="26" customHeight="1" spans="1:10">
      <c r="A50" s="52"/>
      <c r="B50" s="53"/>
      <c r="C50" s="54"/>
      <c r="D50" s="52"/>
      <c r="E50" s="75"/>
      <c r="F50" s="86">
        <v>139.2</v>
      </c>
      <c r="G50" s="87">
        <v>0</v>
      </c>
      <c r="H50" s="85">
        <f t="shared" si="1"/>
        <v>139.2</v>
      </c>
      <c r="I50" s="100" t="s">
        <v>49</v>
      </c>
      <c r="J50" s="99"/>
    </row>
    <row r="51" ht="26" customHeight="1" spans="1:10">
      <c r="A51" s="52"/>
      <c r="B51" s="53"/>
      <c r="C51" s="54"/>
      <c r="D51" s="52"/>
      <c r="E51" s="75"/>
      <c r="F51" s="86">
        <v>138</v>
      </c>
      <c r="G51" s="87">
        <v>0</v>
      </c>
      <c r="H51" s="85">
        <f t="shared" si="1"/>
        <v>138</v>
      </c>
      <c r="I51" s="100" t="s">
        <v>49</v>
      </c>
      <c r="J51" s="99"/>
    </row>
    <row r="52" ht="26" customHeight="1" spans="1:10">
      <c r="A52" s="52"/>
      <c r="B52" s="53"/>
      <c r="C52" s="54"/>
      <c r="D52" s="52"/>
      <c r="E52" s="75"/>
      <c r="F52" s="86">
        <v>295.8</v>
      </c>
      <c r="G52" s="87">
        <v>0</v>
      </c>
      <c r="H52" s="88">
        <v>295.8</v>
      </c>
      <c r="I52" s="100" t="s">
        <v>49</v>
      </c>
      <c r="J52" s="99"/>
    </row>
    <row r="53" ht="26" customHeight="1" spans="1:10">
      <c r="A53" s="52"/>
      <c r="B53" s="53"/>
      <c r="C53" s="54"/>
      <c r="D53" s="52"/>
      <c r="E53" s="75"/>
      <c r="F53" s="76">
        <v>345</v>
      </c>
      <c r="G53" s="84">
        <v>0</v>
      </c>
      <c r="H53" s="84">
        <f t="shared" ref="H53:H59" si="2">F53+G53</f>
        <v>345</v>
      </c>
      <c r="I53" s="95" t="s">
        <v>50</v>
      </c>
      <c r="J53" s="99"/>
    </row>
    <row r="54" ht="26" customHeight="1" spans="1:10">
      <c r="A54" s="52"/>
      <c r="B54" s="53"/>
      <c r="C54" s="54"/>
      <c r="D54" s="52"/>
      <c r="E54" s="75"/>
      <c r="F54" s="76">
        <v>460.06</v>
      </c>
      <c r="G54" s="84">
        <v>0</v>
      </c>
      <c r="H54" s="84">
        <f t="shared" si="2"/>
        <v>460.06</v>
      </c>
      <c r="I54" s="101" t="s">
        <v>51</v>
      </c>
      <c r="J54" s="99"/>
    </row>
    <row r="55" ht="26" customHeight="1" spans="1:10">
      <c r="A55" s="52"/>
      <c r="B55" s="53"/>
      <c r="C55" s="54"/>
      <c r="D55" s="52"/>
      <c r="E55" s="54"/>
      <c r="F55" s="63">
        <v>128.5</v>
      </c>
      <c r="G55" s="63">
        <v>0</v>
      </c>
      <c r="H55" s="63">
        <f t="shared" si="2"/>
        <v>128.5</v>
      </c>
      <c r="I55" s="102" t="s">
        <v>52</v>
      </c>
      <c r="J55" s="65"/>
    </row>
    <row r="56" ht="26" customHeight="1" spans="1:10">
      <c r="A56" s="52"/>
      <c r="B56" s="53"/>
      <c r="C56" s="54"/>
      <c r="D56" s="52"/>
      <c r="E56" s="54"/>
      <c r="F56" s="54">
        <v>116</v>
      </c>
      <c r="G56" s="54">
        <v>0</v>
      </c>
      <c r="H56" s="54">
        <f t="shared" si="2"/>
        <v>116</v>
      </c>
      <c r="I56" s="103" t="s">
        <v>53</v>
      </c>
      <c r="J56" s="65"/>
    </row>
    <row r="57" ht="26" customHeight="1" spans="1:10">
      <c r="A57" s="52"/>
      <c r="B57" s="53"/>
      <c r="C57" s="54"/>
      <c r="D57" s="52"/>
      <c r="E57" s="54"/>
      <c r="F57" s="54">
        <v>177</v>
      </c>
      <c r="G57" s="54">
        <v>0</v>
      </c>
      <c r="H57" s="54">
        <f t="shared" si="2"/>
        <v>177</v>
      </c>
      <c r="I57" s="103" t="s">
        <v>54</v>
      </c>
      <c r="J57" s="65"/>
    </row>
    <row r="58" ht="26" customHeight="1" spans="1:10">
      <c r="A58" s="52"/>
      <c r="B58" s="53"/>
      <c r="C58" s="54"/>
      <c r="D58" s="52"/>
      <c r="E58" s="54"/>
      <c r="F58" s="54">
        <v>541.2</v>
      </c>
      <c r="G58" s="54">
        <v>0</v>
      </c>
      <c r="H58" s="54">
        <f t="shared" si="2"/>
        <v>541.2</v>
      </c>
      <c r="I58" s="103" t="s">
        <v>55</v>
      </c>
      <c r="J58" s="65"/>
    </row>
    <row r="59" ht="26" customHeight="1" spans="1:10">
      <c r="A59" s="52"/>
      <c r="B59" s="53"/>
      <c r="C59" s="54"/>
      <c r="D59" s="52"/>
      <c r="E59" s="54"/>
      <c r="F59" s="54">
        <v>680.7</v>
      </c>
      <c r="G59" s="54">
        <v>0</v>
      </c>
      <c r="H59" s="54">
        <f t="shared" si="2"/>
        <v>680.7</v>
      </c>
      <c r="I59" s="103" t="s">
        <v>56</v>
      </c>
      <c r="J59" s="65"/>
    </row>
    <row r="60" ht="26" customHeight="1" spans="1:10">
      <c r="A60" s="55"/>
      <c r="B60" s="56" t="s">
        <v>57</v>
      </c>
      <c r="C60" s="57">
        <f>SUM(C30)</f>
        <v>0</v>
      </c>
      <c r="D60" s="57">
        <f>SUM(D30)</f>
        <v>0</v>
      </c>
      <c r="E60" s="57">
        <f>SUM(E30)</f>
        <v>0</v>
      </c>
      <c r="F60" s="57">
        <f>SUM(F30:F59)</f>
        <v>13249.66</v>
      </c>
      <c r="G60" s="57">
        <f>SUM(G30:G59)</f>
        <v>0</v>
      </c>
      <c r="H60" s="57">
        <f>SUM(H30:H59)</f>
        <v>13249.66</v>
      </c>
      <c r="I60" s="55"/>
      <c r="J60" s="62"/>
    </row>
    <row r="61" ht="26" customHeight="1" spans="1:10">
      <c r="A61" s="58">
        <v>5</v>
      </c>
      <c r="B61" s="59" t="s">
        <v>58</v>
      </c>
      <c r="C61" s="60">
        <v>0</v>
      </c>
      <c r="D61" s="58"/>
      <c r="E61" s="60">
        <f>C61*D61</f>
        <v>0</v>
      </c>
      <c r="F61" s="76">
        <v>40</v>
      </c>
      <c r="G61" s="77">
        <v>0</v>
      </c>
      <c r="H61" s="76">
        <v>40</v>
      </c>
      <c r="I61" s="76" t="s">
        <v>59</v>
      </c>
      <c r="J61" s="90"/>
    </row>
    <row r="62" ht="26" customHeight="1" spans="1:10">
      <c r="A62" s="64"/>
      <c r="B62" s="65"/>
      <c r="C62" s="66"/>
      <c r="D62" s="64"/>
      <c r="E62" s="66"/>
      <c r="F62" s="76">
        <v>60</v>
      </c>
      <c r="G62" s="77">
        <v>0</v>
      </c>
      <c r="H62" s="76">
        <v>60</v>
      </c>
      <c r="I62" s="76" t="s">
        <v>59</v>
      </c>
      <c r="J62" s="91"/>
    </row>
    <row r="63" ht="26" customHeight="1" spans="1:10">
      <c r="A63" s="64"/>
      <c r="B63" s="65"/>
      <c r="C63" s="66"/>
      <c r="D63" s="64"/>
      <c r="E63" s="66"/>
      <c r="F63" s="76">
        <v>18</v>
      </c>
      <c r="G63" s="77">
        <v>0</v>
      </c>
      <c r="H63" s="88">
        <v>18</v>
      </c>
      <c r="I63" s="104" t="s">
        <v>60</v>
      </c>
      <c r="J63" s="91"/>
    </row>
    <row r="64" ht="26" customHeight="1" spans="1:10">
      <c r="A64" s="64"/>
      <c r="B64" s="65"/>
      <c r="C64" s="66"/>
      <c r="D64" s="64"/>
      <c r="E64" s="66"/>
      <c r="F64" s="76">
        <v>53.8</v>
      </c>
      <c r="G64" s="77">
        <v>0</v>
      </c>
      <c r="H64" s="88">
        <v>53.8</v>
      </c>
      <c r="I64" s="104" t="s">
        <v>60</v>
      </c>
      <c r="J64" s="91"/>
    </row>
    <row r="65" ht="26" customHeight="1" spans="1:10">
      <c r="A65" s="64"/>
      <c r="B65" s="65"/>
      <c r="C65" s="66"/>
      <c r="D65" s="64"/>
      <c r="E65" s="66"/>
      <c r="F65" s="76">
        <v>280</v>
      </c>
      <c r="G65" s="77">
        <v>0</v>
      </c>
      <c r="H65" s="76">
        <v>280</v>
      </c>
      <c r="I65" s="104" t="s">
        <v>61</v>
      </c>
      <c r="J65" s="91"/>
    </row>
    <row r="66" ht="26" customHeight="1" spans="1:10">
      <c r="A66" s="64"/>
      <c r="B66" s="65"/>
      <c r="C66" s="66"/>
      <c r="D66" s="64"/>
      <c r="E66" s="66"/>
      <c r="F66" s="76">
        <v>27</v>
      </c>
      <c r="G66" s="77">
        <v>0</v>
      </c>
      <c r="H66" s="88">
        <v>27</v>
      </c>
      <c r="I66" s="104" t="s">
        <v>62</v>
      </c>
      <c r="J66" s="91"/>
    </row>
    <row r="67" ht="26" customHeight="1" spans="1:10">
      <c r="A67" s="64"/>
      <c r="B67" s="65"/>
      <c r="C67" s="66"/>
      <c r="D67" s="64"/>
      <c r="E67" s="66"/>
      <c r="F67" s="76">
        <v>0</v>
      </c>
      <c r="G67" s="76">
        <v>47.2</v>
      </c>
      <c r="H67" s="88">
        <v>47.2</v>
      </c>
      <c r="I67" s="104" t="s">
        <v>63</v>
      </c>
      <c r="J67" s="91"/>
    </row>
    <row r="68" ht="26" customHeight="1" spans="1:10">
      <c r="A68" s="64"/>
      <c r="B68" s="65"/>
      <c r="C68" s="66"/>
      <c r="D68" s="64"/>
      <c r="E68" s="66"/>
      <c r="F68" s="76">
        <v>29.6</v>
      </c>
      <c r="G68" s="77">
        <v>0</v>
      </c>
      <c r="H68" s="88">
        <v>29.6</v>
      </c>
      <c r="I68" s="104" t="s">
        <v>62</v>
      </c>
      <c r="J68" s="91"/>
    </row>
    <row r="69" ht="26" customHeight="1" spans="1:10">
      <c r="A69" s="64"/>
      <c r="B69" s="65"/>
      <c r="C69" s="66"/>
      <c r="D69" s="64"/>
      <c r="E69" s="66"/>
      <c r="F69" s="76">
        <v>599</v>
      </c>
      <c r="G69" s="77">
        <v>0</v>
      </c>
      <c r="H69" s="81">
        <v>599</v>
      </c>
      <c r="I69" s="108" t="s">
        <v>64</v>
      </c>
      <c r="J69" s="91"/>
    </row>
    <row r="70" ht="26" customHeight="1" spans="1:10">
      <c r="A70" s="64"/>
      <c r="B70" s="65"/>
      <c r="C70" s="66"/>
      <c r="D70" s="64"/>
      <c r="E70" s="66"/>
      <c r="F70" s="105">
        <v>1339.2</v>
      </c>
      <c r="G70" s="106">
        <v>0</v>
      </c>
      <c r="H70" s="76">
        <v>1339.2</v>
      </c>
      <c r="I70" s="76" t="s">
        <v>65</v>
      </c>
      <c r="J70" s="91"/>
    </row>
    <row r="71" ht="26" customHeight="1" spans="1:10">
      <c r="A71" s="64"/>
      <c r="B71" s="65"/>
      <c r="C71" s="66"/>
      <c r="D71" s="64"/>
      <c r="E71" s="66"/>
      <c r="F71" s="76">
        <v>781.8</v>
      </c>
      <c r="G71" s="76">
        <v>0</v>
      </c>
      <c r="H71" s="76">
        <f>F71</f>
        <v>781.8</v>
      </c>
      <c r="I71" s="76" t="s">
        <v>66</v>
      </c>
      <c r="J71" s="91"/>
    </row>
    <row r="72" ht="26" customHeight="1" spans="1:10">
      <c r="A72" s="64"/>
      <c r="B72" s="65"/>
      <c r="C72" s="66"/>
      <c r="D72" s="64"/>
      <c r="E72" s="66"/>
      <c r="F72" s="76">
        <v>113.4</v>
      </c>
      <c r="G72" s="76">
        <v>0</v>
      </c>
      <c r="H72" s="76">
        <f>F72</f>
        <v>113.4</v>
      </c>
      <c r="I72" s="76" t="s">
        <v>67</v>
      </c>
      <c r="J72" s="91"/>
    </row>
    <row r="73" ht="26" customHeight="1" spans="1:10">
      <c r="A73" s="64"/>
      <c r="B73" s="65"/>
      <c r="C73" s="66"/>
      <c r="D73" s="64"/>
      <c r="E73" s="66"/>
      <c r="F73" s="76">
        <v>239.6</v>
      </c>
      <c r="G73" s="76">
        <v>0</v>
      </c>
      <c r="H73" s="76">
        <f>F73</f>
        <v>239.6</v>
      </c>
      <c r="I73" s="76" t="s">
        <v>68</v>
      </c>
      <c r="J73" s="91"/>
    </row>
    <row r="74" ht="26" customHeight="1" spans="1:10">
      <c r="A74" s="64"/>
      <c r="B74" s="65"/>
      <c r="C74" s="66"/>
      <c r="D74" s="64"/>
      <c r="E74" s="66"/>
      <c r="F74" s="54">
        <v>85.33</v>
      </c>
      <c r="G74" s="75">
        <v>0</v>
      </c>
      <c r="H74" s="54">
        <v>85.33</v>
      </c>
      <c r="I74" s="109" t="s">
        <v>69</v>
      </c>
      <c r="J74" s="91"/>
    </row>
    <row r="75" ht="26" customHeight="1" spans="1:10">
      <c r="A75" s="64"/>
      <c r="B75" s="65"/>
      <c r="C75" s="66"/>
      <c r="D75" s="64"/>
      <c r="E75" s="66"/>
      <c r="F75" s="54">
        <v>524</v>
      </c>
      <c r="G75" s="54">
        <v>0</v>
      </c>
      <c r="H75" s="54">
        <v>524</v>
      </c>
      <c r="I75" s="61" t="s">
        <v>70</v>
      </c>
      <c r="J75" s="91"/>
    </row>
    <row r="76" ht="26" customHeight="1" spans="1:10">
      <c r="A76" s="64"/>
      <c r="B76" s="65"/>
      <c r="C76" s="66"/>
      <c r="D76" s="64"/>
      <c r="E76" s="66"/>
      <c r="F76" s="54">
        <v>242.9</v>
      </c>
      <c r="G76" s="54">
        <v>0</v>
      </c>
      <c r="H76" s="54">
        <v>242.9</v>
      </c>
      <c r="I76" s="61" t="s">
        <v>71</v>
      </c>
      <c r="J76" s="91"/>
    </row>
    <row r="77" ht="26" customHeight="1" spans="1:10">
      <c r="A77" s="64"/>
      <c r="B77" s="65"/>
      <c r="C77" s="66"/>
      <c r="D77" s="64"/>
      <c r="E77" s="66"/>
      <c r="F77" s="54">
        <v>559.2</v>
      </c>
      <c r="G77" s="54">
        <v>0</v>
      </c>
      <c r="H77" s="54">
        <v>559.2</v>
      </c>
      <c r="I77" s="61" t="s">
        <v>72</v>
      </c>
      <c r="J77" s="91"/>
    </row>
    <row r="78" ht="26" customHeight="1" spans="1:10">
      <c r="A78" s="64"/>
      <c r="B78" s="65"/>
      <c r="C78" s="66"/>
      <c r="D78" s="64"/>
      <c r="E78" s="66"/>
      <c r="F78" s="54">
        <v>587</v>
      </c>
      <c r="G78" s="54">
        <v>0</v>
      </c>
      <c r="H78" s="54">
        <f t="shared" ref="H78:H106" si="3">F78</f>
        <v>587</v>
      </c>
      <c r="I78" s="61" t="s">
        <v>73</v>
      </c>
      <c r="J78" s="91"/>
    </row>
    <row r="79" ht="26" customHeight="1" spans="1:10">
      <c r="A79" s="64"/>
      <c r="B79" s="65"/>
      <c r="C79" s="66"/>
      <c r="D79" s="64"/>
      <c r="E79" s="66"/>
      <c r="F79" s="54">
        <v>21.9</v>
      </c>
      <c r="G79" s="54">
        <v>0</v>
      </c>
      <c r="H79" s="54">
        <f t="shared" si="3"/>
        <v>21.9</v>
      </c>
      <c r="I79" s="61" t="s">
        <v>74</v>
      </c>
      <c r="J79" s="91"/>
    </row>
    <row r="80" ht="26" customHeight="1" spans="1:10">
      <c r="A80" s="64"/>
      <c r="B80" s="65"/>
      <c r="C80" s="66"/>
      <c r="D80" s="64"/>
      <c r="E80" s="66"/>
      <c r="F80" s="54">
        <v>46.3</v>
      </c>
      <c r="G80" s="54">
        <v>0</v>
      </c>
      <c r="H80" s="54">
        <f t="shared" si="3"/>
        <v>46.3</v>
      </c>
      <c r="I80" s="61" t="s">
        <v>75</v>
      </c>
      <c r="J80" s="91"/>
    </row>
    <row r="81" ht="26" customHeight="1" spans="1:10">
      <c r="A81" s="64"/>
      <c r="B81" s="65"/>
      <c r="C81" s="66"/>
      <c r="D81" s="64"/>
      <c r="E81" s="66"/>
      <c r="F81" s="54">
        <v>48.8</v>
      </c>
      <c r="G81" s="54">
        <v>0</v>
      </c>
      <c r="H81" s="54">
        <f t="shared" si="3"/>
        <v>48.8</v>
      </c>
      <c r="I81" s="61" t="s">
        <v>75</v>
      </c>
      <c r="J81" s="91"/>
    </row>
    <row r="82" ht="26" customHeight="1" spans="1:10">
      <c r="A82" s="64"/>
      <c r="B82" s="65"/>
      <c r="C82" s="66"/>
      <c r="D82" s="64"/>
      <c r="E82" s="66"/>
      <c r="F82" s="54">
        <v>34.2</v>
      </c>
      <c r="G82" s="54">
        <v>0</v>
      </c>
      <c r="H82" s="54">
        <f t="shared" si="3"/>
        <v>34.2</v>
      </c>
      <c r="I82" s="61" t="s">
        <v>76</v>
      </c>
      <c r="J82" s="91"/>
    </row>
    <row r="83" ht="26" customHeight="1" spans="1:10">
      <c r="A83" s="64"/>
      <c r="B83" s="65"/>
      <c r="C83" s="66"/>
      <c r="D83" s="64"/>
      <c r="E83" s="66"/>
      <c r="F83" s="54">
        <v>270</v>
      </c>
      <c r="G83" s="54">
        <v>0</v>
      </c>
      <c r="H83" s="54">
        <f t="shared" si="3"/>
        <v>270</v>
      </c>
      <c r="I83" s="61" t="s">
        <v>77</v>
      </c>
      <c r="J83" s="91"/>
    </row>
    <row r="84" ht="26" customHeight="1" spans="1:10">
      <c r="A84" s="64"/>
      <c r="B84" s="65"/>
      <c r="C84" s="66"/>
      <c r="D84" s="64"/>
      <c r="E84" s="66"/>
      <c r="F84" s="54">
        <v>249.51</v>
      </c>
      <c r="G84" s="54">
        <v>0</v>
      </c>
      <c r="H84" s="54">
        <f t="shared" si="3"/>
        <v>249.51</v>
      </c>
      <c r="I84" s="61" t="s">
        <v>78</v>
      </c>
      <c r="J84" s="91"/>
    </row>
    <row r="85" ht="26" customHeight="1" spans="1:10">
      <c r="A85" s="64"/>
      <c r="B85" s="65"/>
      <c r="C85" s="66"/>
      <c r="D85" s="64"/>
      <c r="E85" s="66"/>
      <c r="F85" s="54">
        <v>666.6</v>
      </c>
      <c r="G85" s="54">
        <v>0</v>
      </c>
      <c r="H85" s="54">
        <f t="shared" si="3"/>
        <v>666.6</v>
      </c>
      <c r="I85" s="61" t="s">
        <v>79</v>
      </c>
      <c r="J85" s="91"/>
    </row>
    <row r="86" ht="26" customHeight="1" spans="1:10">
      <c r="A86" s="64"/>
      <c r="B86" s="65"/>
      <c r="C86" s="66"/>
      <c r="D86" s="64"/>
      <c r="E86" s="66"/>
      <c r="F86" s="54">
        <v>38.79</v>
      </c>
      <c r="G86" s="54">
        <v>0</v>
      </c>
      <c r="H86" s="54">
        <f t="shared" si="3"/>
        <v>38.79</v>
      </c>
      <c r="I86" s="61" t="s">
        <v>80</v>
      </c>
      <c r="J86" s="91"/>
    </row>
    <row r="87" ht="26" customHeight="1" spans="1:10">
      <c r="A87" s="64"/>
      <c r="B87" s="65"/>
      <c r="C87" s="66"/>
      <c r="D87" s="64"/>
      <c r="E87" s="66"/>
      <c r="F87" s="54">
        <v>160.46</v>
      </c>
      <c r="G87" s="54">
        <v>0</v>
      </c>
      <c r="H87" s="54">
        <f t="shared" si="3"/>
        <v>160.46</v>
      </c>
      <c r="I87" s="61" t="s">
        <v>81</v>
      </c>
      <c r="J87" s="91"/>
    </row>
    <row r="88" ht="26" customHeight="1" spans="1:10">
      <c r="A88" s="64"/>
      <c r="B88" s="65"/>
      <c r="C88" s="66"/>
      <c r="D88" s="64"/>
      <c r="E88" s="66"/>
      <c r="F88" s="54">
        <v>53.9</v>
      </c>
      <c r="G88" s="54">
        <v>0</v>
      </c>
      <c r="H88" s="54">
        <f t="shared" si="3"/>
        <v>53.9</v>
      </c>
      <c r="I88" s="61" t="s">
        <v>82</v>
      </c>
      <c r="J88" s="91"/>
    </row>
    <row r="89" ht="26" customHeight="1" spans="1:10">
      <c r="A89" s="64"/>
      <c r="B89" s="65"/>
      <c r="C89" s="66"/>
      <c r="D89" s="64"/>
      <c r="E89" s="66"/>
      <c r="F89" s="54">
        <v>579.01</v>
      </c>
      <c r="G89" s="54">
        <v>0</v>
      </c>
      <c r="H89" s="54">
        <f t="shared" si="3"/>
        <v>579.01</v>
      </c>
      <c r="I89" s="61" t="s">
        <v>83</v>
      </c>
      <c r="J89" s="91"/>
    </row>
    <row r="90" ht="26" customHeight="1" spans="1:10">
      <c r="A90" s="64"/>
      <c r="B90" s="65"/>
      <c r="C90" s="66"/>
      <c r="D90" s="64"/>
      <c r="E90" s="66"/>
      <c r="F90" s="54">
        <v>189.5</v>
      </c>
      <c r="G90" s="54">
        <v>0</v>
      </c>
      <c r="H90" s="54">
        <f t="shared" si="3"/>
        <v>189.5</v>
      </c>
      <c r="I90" s="61" t="s">
        <v>84</v>
      </c>
      <c r="J90" s="91"/>
    </row>
    <row r="91" ht="26" customHeight="1" spans="1:10">
      <c r="A91" s="64"/>
      <c r="B91" s="65"/>
      <c r="C91" s="66"/>
      <c r="D91" s="64"/>
      <c r="E91" s="66"/>
      <c r="F91" s="54">
        <v>166.4</v>
      </c>
      <c r="G91" s="54">
        <v>0</v>
      </c>
      <c r="H91" s="54">
        <f t="shared" si="3"/>
        <v>166.4</v>
      </c>
      <c r="I91" s="61" t="s">
        <v>85</v>
      </c>
      <c r="J91" s="91"/>
    </row>
    <row r="92" ht="26" customHeight="1" spans="1:10">
      <c r="A92" s="64"/>
      <c r="B92" s="65"/>
      <c r="C92" s="66"/>
      <c r="D92" s="64"/>
      <c r="E92" s="66"/>
      <c r="F92" s="54">
        <v>48</v>
      </c>
      <c r="G92" s="54">
        <v>0</v>
      </c>
      <c r="H92" s="54">
        <f t="shared" si="3"/>
        <v>48</v>
      </c>
      <c r="I92" s="61" t="s">
        <v>86</v>
      </c>
      <c r="J92" s="91"/>
    </row>
    <row r="93" ht="26" customHeight="1" spans="1:10">
      <c r="A93" s="64"/>
      <c r="B93" s="65"/>
      <c r="C93" s="66"/>
      <c r="D93" s="64"/>
      <c r="E93" s="66"/>
      <c r="F93" s="54">
        <v>43.9</v>
      </c>
      <c r="G93" s="54">
        <v>0</v>
      </c>
      <c r="H93" s="54">
        <f t="shared" si="3"/>
        <v>43.9</v>
      </c>
      <c r="I93" s="61" t="s">
        <v>87</v>
      </c>
      <c r="J93" s="91"/>
    </row>
    <row r="94" ht="26" customHeight="1" spans="1:10">
      <c r="A94" s="64"/>
      <c r="B94" s="65"/>
      <c r="C94" s="66"/>
      <c r="D94" s="64"/>
      <c r="E94" s="66"/>
      <c r="F94" s="54">
        <v>167</v>
      </c>
      <c r="G94" s="54">
        <v>0</v>
      </c>
      <c r="H94" s="54">
        <f t="shared" si="3"/>
        <v>167</v>
      </c>
      <c r="I94" s="61" t="s">
        <v>88</v>
      </c>
      <c r="J94" s="91"/>
    </row>
    <row r="95" ht="26" customHeight="1" spans="1:10">
      <c r="A95" s="64"/>
      <c r="B95" s="65"/>
      <c r="C95" s="66"/>
      <c r="D95" s="64"/>
      <c r="E95" s="66"/>
      <c r="F95" s="54">
        <v>554.6</v>
      </c>
      <c r="G95" s="54">
        <v>0</v>
      </c>
      <c r="H95" s="54">
        <f t="shared" si="3"/>
        <v>554.6</v>
      </c>
      <c r="I95" s="61" t="s">
        <v>89</v>
      </c>
      <c r="J95" s="91"/>
    </row>
    <row r="96" ht="26" customHeight="1" spans="1:10">
      <c r="A96" s="64"/>
      <c r="B96" s="65"/>
      <c r="C96" s="66"/>
      <c r="D96" s="64"/>
      <c r="E96" s="66"/>
      <c r="F96" s="54">
        <v>2100.58</v>
      </c>
      <c r="G96" s="54">
        <v>0</v>
      </c>
      <c r="H96" s="54">
        <f t="shared" si="3"/>
        <v>2100.58</v>
      </c>
      <c r="I96" s="61" t="s">
        <v>90</v>
      </c>
      <c r="J96" s="91"/>
    </row>
    <row r="97" ht="26" customHeight="1" spans="1:10">
      <c r="A97" s="64"/>
      <c r="B97" s="65"/>
      <c r="C97" s="66"/>
      <c r="D97" s="64"/>
      <c r="E97" s="66"/>
      <c r="F97" s="54">
        <v>195.59</v>
      </c>
      <c r="G97" s="54">
        <v>0</v>
      </c>
      <c r="H97" s="54">
        <f t="shared" si="3"/>
        <v>195.59</v>
      </c>
      <c r="I97" s="61" t="s">
        <v>70</v>
      </c>
      <c r="J97" s="91"/>
    </row>
    <row r="98" ht="26" customHeight="1" spans="1:10">
      <c r="A98" s="64"/>
      <c r="B98" s="65"/>
      <c r="C98" s="66"/>
      <c r="D98" s="64"/>
      <c r="E98" s="66"/>
      <c r="F98" s="54">
        <v>59.9</v>
      </c>
      <c r="G98" s="54">
        <v>0</v>
      </c>
      <c r="H98" s="54">
        <f t="shared" si="3"/>
        <v>59.9</v>
      </c>
      <c r="I98" s="61" t="s">
        <v>91</v>
      </c>
      <c r="J98" s="91"/>
    </row>
    <row r="99" ht="26" customHeight="1" spans="1:10">
      <c r="A99" s="64"/>
      <c r="B99" s="65"/>
      <c r="C99" s="66"/>
      <c r="D99" s="64"/>
      <c r="E99" s="66"/>
      <c r="F99" s="54">
        <v>399</v>
      </c>
      <c r="G99" s="54">
        <v>0</v>
      </c>
      <c r="H99" s="54">
        <f t="shared" si="3"/>
        <v>399</v>
      </c>
      <c r="I99" s="61" t="s">
        <v>92</v>
      </c>
      <c r="J99" s="91"/>
    </row>
    <row r="100" ht="26" customHeight="1" spans="1:10">
      <c r="A100" s="64"/>
      <c r="B100" s="65"/>
      <c r="C100" s="66"/>
      <c r="D100" s="64"/>
      <c r="E100" s="66"/>
      <c r="F100" s="54">
        <v>561.2</v>
      </c>
      <c r="G100" s="54">
        <v>0</v>
      </c>
      <c r="H100" s="54">
        <f t="shared" si="3"/>
        <v>561.2</v>
      </c>
      <c r="I100" s="61" t="s">
        <v>93</v>
      </c>
      <c r="J100" s="91"/>
    </row>
    <row r="101" ht="26" customHeight="1" spans="1:10">
      <c r="A101" s="64"/>
      <c r="B101" s="65"/>
      <c r="C101" s="66"/>
      <c r="D101" s="64"/>
      <c r="E101" s="66"/>
      <c r="F101" s="54">
        <v>443.39</v>
      </c>
      <c r="G101" s="54">
        <v>0</v>
      </c>
      <c r="H101" s="54">
        <f t="shared" si="3"/>
        <v>443.39</v>
      </c>
      <c r="I101" s="61" t="s">
        <v>94</v>
      </c>
      <c r="J101" s="91"/>
    </row>
    <row r="102" ht="26" customHeight="1" spans="1:10">
      <c r="A102" s="64"/>
      <c r="B102" s="65"/>
      <c r="C102" s="66"/>
      <c r="D102" s="64"/>
      <c r="E102" s="66"/>
      <c r="F102" s="54">
        <v>0</v>
      </c>
      <c r="G102" s="54">
        <v>44.02</v>
      </c>
      <c r="H102" s="54">
        <f t="shared" si="3"/>
        <v>0</v>
      </c>
      <c r="I102" s="61" t="s">
        <v>80</v>
      </c>
      <c r="J102" s="91"/>
    </row>
    <row r="103" ht="26" customHeight="1" spans="1:10">
      <c r="A103" s="64"/>
      <c r="B103" s="65"/>
      <c r="C103" s="66"/>
      <c r="D103" s="64"/>
      <c r="E103" s="66"/>
      <c r="F103" s="54">
        <v>0</v>
      </c>
      <c r="G103" s="54">
        <v>32.2</v>
      </c>
      <c r="H103" s="54">
        <f t="shared" si="3"/>
        <v>0</v>
      </c>
      <c r="I103" s="61" t="s">
        <v>95</v>
      </c>
      <c r="J103" s="91"/>
    </row>
    <row r="104" ht="26" customHeight="1" spans="1:10">
      <c r="A104" s="64"/>
      <c r="B104" s="65"/>
      <c r="C104" s="66"/>
      <c r="D104" s="64"/>
      <c r="E104" s="66"/>
      <c r="F104" s="54">
        <v>0</v>
      </c>
      <c r="G104" s="54">
        <v>700</v>
      </c>
      <c r="H104" s="54">
        <f t="shared" si="3"/>
        <v>0</v>
      </c>
      <c r="I104" s="61" t="s">
        <v>96</v>
      </c>
      <c r="J104" s="91"/>
    </row>
    <row r="105" ht="26" customHeight="1" spans="1:10">
      <c r="A105" s="64"/>
      <c r="B105" s="65"/>
      <c r="C105" s="66"/>
      <c r="D105" s="64"/>
      <c r="E105" s="66"/>
      <c r="F105" s="54">
        <v>19.99</v>
      </c>
      <c r="G105" s="45">
        <v>0</v>
      </c>
      <c r="H105" s="54">
        <f t="shared" si="3"/>
        <v>19.99</v>
      </c>
      <c r="I105" s="61" t="s">
        <v>97</v>
      </c>
      <c r="J105" s="91"/>
    </row>
    <row r="106" ht="26" customHeight="1" spans="1:10">
      <c r="A106" s="64"/>
      <c r="B106" s="65"/>
      <c r="C106" s="66"/>
      <c r="D106" s="64"/>
      <c r="E106" s="66"/>
      <c r="F106" s="107">
        <v>485</v>
      </c>
      <c r="G106" s="54">
        <v>0</v>
      </c>
      <c r="H106" s="107">
        <f t="shared" si="3"/>
        <v>485</v>
      </c>
      <c r="I106" s="110" t="s">
        <v>98</v>
      </c>
      <c r="J106" s="91"/>
    </row>
    <row r="107" ht="26" customHeight="1" spans="1:10">
      <c r="A107" s="55"/>
      <c r="B107" s="56" t="s">
        <v>99</v>
      </c>
      <c r="C107" s="57">
        <f>SUM(C61)</f>
        <v>0</v>
      </c>
      <c r="D107" s="57">
        <f>SUM(D61)</f>
        <v>0</v>
      </c>
      <c r="E107" s="57">
        <f>SUM(E61)</f>
        <v>0</v>
      </c>
      <c r="F107" s="57">
        <f>SUM(F61:F106)</f>
        <v>13183.35</v>
      </c>
      <c r="G107" s="57">
        <f>SUM(G61:G106)</f>
        <v>823.42</v>
      </c>
      <c r="H107" s="57">
        <f>SUM(H61:H106)</f>
        <v>13230.55</v>
      </c>
      <c r="I107" s="55"/>
      <c r="J107" s="92"/>
    </row>
    <row r="108" ht="26" customHeight="1" spans="1:10">
      <c r="A108" s="52">
        <v>6</v>
      </c>
      <c r="B108" s="53" t="s">
        <v>100</v>
      </c>
      <c r="C108" s="54">
        <v>0</v>
      </c>
      <c r="D108" s="52"/>
      <c r="E108" s="54">
        <f>C108*D108</f>
        <v>0</v>
      </c>
      <c r="F108" s="54">
        <v>0</v>
      </c>
      <c r="G108" s="54">
        <v>0</v>
      </c>
      <c r="H108" s="54">
        <f>F108+G108</f>
        <v>0</v>
      </c>
      <c r="I108" s="52"/>
      <c r="J108" s="90" t="s">
        <v>101</v>
      </c>
    </row>
    <row r="109" ht="26" customHeight="1" spans="1:10">
      <c r="A109" s="52"/>
      <c r="B109" s="53"/>
      <c r="C109" s="54"/>
      <c r="D109" s="52"/>
      <c r="E109" s="54"/>
      <c r="F109" s="54">
        <v>0</v>
      </c>
      <c r="G109" s="54">
        <v>0</v>
      </c>
      <c r="H109" s="54">
        <f>F109+G109</f>
        <v>0</v>
      </c>
      <c r="I109" s="52"/>
      <c r="J109" s="65"/>
    </row>
    <row r="110" ht="26" customHeight="1" spans="1:10">
      <c r="A110" s="52"/>
      <c r="B110" s="53"/>
      <c r="C110" s="54"/>
      <c r="D110" s="52"/>
      <c r="E110" s="54"/>
      <c r="F110" s="54">
        <v>0</v>
      </c>
      <c r="G110" s="54">
        <v>0</v>
      </c>
      <c r="H110" s="54">
        <f>F110+G110</f>
        <v>0</v>
      </c>
      <c r="I110" s="52"/>
      <c r="J110" s="65"/>
    </row>
    <row r="111" ht="26" customHeight="1" spans="1:10">
      <c r="A111" s="52"/>
      <c r="B111" s="53"/>
      <c r="C111" s="54"/>
      <c r="D111" s="52"/>
      <c r="E111" s="54"/>
      <c r="F111" s="54">
        <v>0</v>
      </c>
      <c r="G111" s="54">
        <v>0</v>
      </c>
      <c r="H111" s="54">
        <f>F111+G111</f>
        <v>0</v>
      </c>
      <c r="I111" s="52"/>
      <c r="J111" s="65"/>
    </row>
    <row r="112" ht="26" customHeight="1" spans="1:10">
      <c r="A112" s="55"/>
      <c r="B112" s="56" t="s">
        <v>102</v>
      </c>
      <c r="C112" s="57">
        <f>SUM(C108)</f>
        <v>0</v>
      </c>
      <c r="D112" s="57">
        <f>SUM(D108)</f>
        <v>0</v>
      </c>
      <c r="E112" s="57">
        <f>SUM(E108)</f>
        <v>0</v>
      </c>
      <c r="F112" s="57">
        <f>SUM(F108:F111)</f>
        <v>0</v>
      </c>
      <c r="G112" s="57">
        <f>SUM(G108:G111)</f>
        <v>0</v>
      </c>
      <c r="H112" s="57">
        <f>SUM(H108:H111)</f>
        <v>0</v>
      </c>
      <c r="I112" s="55"/>
      <c r="J112" s="62"/>
    </row>
    <row r="113" ht="26" customHeight="1" spans="1:10">
      <c r="A113" s="52">
        <v>7</v>
      </c>
      <c r="B113" s="53" t="s">
        <v>103</v>
      </c>
      <c r="C113" s="54">
        <v>0</v>
      </c>
      <c r="D113" s="52"/>
      <c r="E113" s="54">
        <f>C113*D113</f>
        <v>0</v>
      </c>
      <c r="F113" s="54">
        <v>0</v>
      </c>
      <c r="G113" s="54">
        <v>0</v>
      </c>
      <c r="H113" s="54">
        <f>F113+G113</f>
        <v>0</v>
      </c>
      <c r="I113" s="111"/>
      <c r="J113" s="59"/>
    </row>
    <row r="114" ht="26" customHeight="1" spans="1:10">
      <c r="A114" s="52"/>
      <c r="B114" s="53"/>
      <c r="C114" s="54"/>
      <c r="D114" s="52"/>
      <c r="E114" s="54"/>
      <c r="F114" s="54">
        <v>0</v>
      </c>
      <c r="G114" s="54">
        <v>0</v>
      </c>
      <c r="H114" s="54">
        <f>F114+G114</f>
        <v>0</v>
      </c>
      <c r="I114" s="111"/>
      <c r="J114" s="65"/>
    </row>
    <row r="115" ht="26" customHeight="1" spans="1:10">
      <c r="A115" s="55"/>
      <c r="B115" s="56" t="s">
        <v>104</v>
      </c>
      <c r="C115" s="57">
        <f>SUM(C113)</f>
        <v>0</v>
      </c>
      <c r="D115" s="57">
        <f>SUM(D113)</f>
        <v>0</v>
      </c>
      <c r="E115" s="57">
        <f>SUM(E113)</f>
        <v>0</v>
      </c>
      <c r="F115" s="57">
        <f>SUM(F113:F114)</f>
        <v>0</v>
      </c>
      <c r="G115" s="57">
        <f>SUM(G113:G114)</f>
        <v>0</v>
      </c>
      <c r="H115" s="57">
        <f>SUM(H113:H114)</f>
        <v>0</v>
      </c>
      <c r="I115" s="55"/>
      <c r="J115" s="62"/>
    </row>
    <row r="116" ht="26" customHeight="1" spans="1:10">
      <c r="A116" s="52">
        <v>8</v>
      </c>
      <c r="B116" s="53" t="s">
        <v>105</v>
      </c>
      <c r="C116" s="54">
        <v>0</v>
      </c>
      <c r="D116" s="52"/>
      <c r="E116" s="54">
        <f>C116*D116</f>
        <v>0</v>
      </c>
      <c r="F116" s="54">
        <v>0</v>
      </c>
      <c r="G116" s="54">
        <v>0</v>
      </c>
      <c r="H116" s="54">
        <f>F116+G116</f>
        <v>0</v>
      </c>
      <c r="I116" s="52"/>
      <c r="J116" s="59" t="s">
        <v>106</v>
      </c>
    </row>
    <row r="117" ht="26" customHeight="1" spans="1:10">
      <c r="A117" s="52"/>
      <c r="B117" s="53"/>
      <c r="C117" s="54"/>
      <c r="D117" s="52"/>
      <c r="E117" s="54"/>
      <c r="F117" s="54">
        <v>0</v>
      </c>
      <c r="G117" s="54">
        <v>0</v>
      </c>
      <c r="H117" s="54">
        <f>F117+G117</f>
        <v>0</v>
      </c>
      <c r="I117" s="52"/>
      <c r="J117" s="65"/>
    </row>
    <row r="118" ht="26" customHeight="1" spans="1:10">
      <c r="A118" s="55"/>
      <c r="B118" s="56" t="s">
        <v>107</v>
      </c>
      <c r="C118" s="57">
        <f>SUM(C116)</f>
        <v>0</v>
      </c>
      <c r="D118" s="57">
        <f>SUM(D116)</f>
        <v>0</v>
      </c>
      <c r="E118" s="57">
        <f>SUM(E116)</f>
        <v>0</v>
      </c>
      <c r="F118" s="57">
        <f>SUM(F116:F117)</f>
        <v>0</v>
      </c>
      <c r="G118" s="57">
        <f>SUM(G116:G117)</f>
        <v>0</v>
      </c>
      <c r="H118" s="57">
        <f>SUM(H116:H117)</f>
        <v>0</v>
      </c>
      <c r="I118" s="55"/>
      <c r="J118" s="62"/>
    </row>
    <row r="119" ht="26" customHeight="1" spans="1:10">
      <c r="A119" s="52">
        <v>9</v>
      </c>
      <c r="B119" s="53" t="s">
        <v>108</v>
      </c>
      <c r="C119" s="54">
        <v>0</v>
      </c>
      <c r="D119" s="52"/>
      <c r="E119" s="54">
        <f>C119*D119</f>
        <v>0</v>
      </c>
      <c r="F119" s="54">
        <v>0</v>
      </c>
      <c r="G119" s="54">
        <v>0</v>
      </c>
      <c r="H119" s="54">
        <f>F119+G119</f>
        <v>0</v>
      </c>
      <c r="I119" s="52"/>
      <c r="J119" s="90" t="s">
        <v>109</v>
      </c>
    </row>
    <row r="120" ht="26" customHeight="1" spans="1:10">
      <c r="A120" s="52"/>
      <c r="B120" s="53"/>
      <c r="C120" s="54"/>
      <c r="D120" s="52"/>
      <c r="E120" s="54"/>
      <c r="F120" s="54">
        <v>0</v>
      </c>
      <c r="G120" s="54">
        <v>0</v>
      </c>
      <c r="H120" s="54">
        <f>F120+G120</f>
        <v>0</v>
      </c>
      <c r="I120" s="52"/>
      <c r="J120" s="91"/>
    </row>
    <row r="121" ht="26" customHeight="1" spans="1:10">
      <c r="A121" s="52"/>
      <c r="B121" s="53"/>
      <c r="C121" s="54"/>
      <c r="D121" s="52"/>
      <c r="E121" s="54"/>
      <c r="F121" s="54">
        <v>0</v>
      </c>
      <c r="G121" s="54">
        <v>0</v>
      </c>
      <c r="H121" s="54">
        <f>F121+G121</f>
        <v>0</v>
      </c>
      <c r="I121" s="52"/>
      <c r="J121" s="91"/>
    </row>
    <row r="122" ht="26" customHeight="1" spans="1:10">
      <c r="A122" s="55"/>
      <c r="B122" s="56" t="s">
        <v>110</v>
      </c>
      <c r="C122" s="57">
        <f>SUM(C119)</f>
        <v>0</v>
      </c>
      <c r="D122" s="57">
        <f>SUM(D119)</f>
        <v>0</v>
      </c>
      <c r="E122" s="57">
        <f>SUM(E119)</f>
        <v>0</v>
      </c>
      <c r="F122" s="57">
        <f>SUM(F119:F121)</f>
        <v>0</v>
      </c>
      <c r="G122" s="57" t="s">
        <v>111</v>
      </c>
      <c r="H122" s="57">
        <f>SUM(H119:H121)</f>
        <v>0</v>
      </c>
      <c r="I122" s="55"/>
      <c r="J122" s="92"/>
    </row>
    <row r="123" ht="26" customHeight="1" spans="1:10">
      <c r="A123" s="58">
        <v>10</v>
      </c>
      <c r="B123" s="53" t="s">
        <v>112</v>
      </c>
      <c r="C123" s="54">
        <v>0</v>
      </c>
      <c r="D123" s="52"/>
      <c r="E123" s="54">
        <f>C123*D123</f>
        <v>0</v>
      </c>
      <c r="F123" s="76">
        <v>12</v>
      </c>
      <c r="G123" s="77">
        <v>0</v>
      </c>
      <c r="H123" s="76">
        <v>12</v>
      </c>
      <c r="I123" s="95" t="s">
        <v>113</v>
      </c>
      <c r="J123" s="59"/>
    </row>
    <row r="124" ht="26" customHeight="1" spans="1:10">
      <c r="A124" s="58"/>
      <c r="B124" s="53"/>
      <c r="C124" s="54"/>
      <c r="D124" s="52"/>
      <c r="E124" s="54"/>
      <c r="F124" s="76">
        <v>43</v>
      </c>
      <c r="G124" s="77">
        <v>0</v>
      </c>
      <c r="H124" s="76">
        <v>43</v>
      </c>
      <c r="I124" s="95" t="s">
        <v>113</v>
      </c>
      <c r="J124" s="59"/>
    </row>
    <row r="125" ht="26" customHeight="1" spans="1:10">
      <c r="A125" s="58"/>
      <c r="B125" s="53"/>
      <c r="C125" s="54"/>
      <c r="D125" s="52"/>
      <c r="E125" s="54"/>
      <c r="F125" s="76">
        <v>23</v>
      </c>
      <c r="G125" s="77">
        <v>0</v>
      </c>
      <c r="H125" s="76">
        <v>23</v>
      </c>
      <c r="I125" s="95" t="s">
        <v>113</v>
      </c>
      <c r="J125" s="59"/>
    </row>
    <row r="126" ht="26" customHeight="1" spans="1:10">
      <c r="A126" s="58"/>
      <c r="B126" s="53"/>
      <c r="C126" s="54"/>
      <c r="D126" s="52"/>
      <c r="E126" s="54"/>
      <c r="F126" s="78">
        <v>211</v>
      </c>
      <c r="G126" s="77">
        <v>0</v>
      </c>
      <c r="H126" s="78">
        <v>211</v>
      </c>
      <c r="I126" s="42" t="s">
        <v>113</v>
      </c>
      <c r="J126" s="59"/>
    </row>
    <row r="127" ht="26" customHeight="1" spans="1:10">
      <c r="A127" s="58"/>
      <c r="B127" s="53"/>
      <c r="C127" s="54"/>
      <c r="D127" s="52"/>
      <c r="E127" s="54"/>
      <c r="F127" s="76">
        <v>344</v>
      </c>
      <c r="G127" s="84">
        <v>0</v>
      </c>
      <c r="H127" s="76">
        <v>344</v>
      </c>
      <c r="I127" s="95" t="s">
        <v>114</v>
      </c>
      <c r="J127" s="59"/>
    </row>
    <row r="128" ht="26" customHeight="1" spans="1:10">
      <c r="A128" s="64"/>
      <c r="B128" s="53"/>
      <c r="C128" s="54"/>
      <c r="D128" s="52"/>
      <c r="E128" s="54"/>
      <c r="F128" s="76">
        <v>40.5</v>
      </c>
      <c r="G128" s="77">
        <v>0</v>
      </c>
      <c r="H128" s="76">
        <v>40.5</v>
      </c>
      <c r="I128" s="95" t="s">
        <v>115</v>
      </c>
      <c r="J128" s="65"/>
    </row>
    <row r="129" ht="26" customHeight="1" spans="1:10">
      <c r="A129" s="64"/>
      <c r="B129" s="53"/>
      <c r="C129" s="54"/>
      <c r="D129" s="52"/>
      <c r="E129" s="54"/>
      <c r="F129" s="76">
        <v>43.5</v>
      </c>
      <c r="G129" s="77">
        <v>0</v>
      </c>
      <c r="H129" s="76">
        <v>43.5</v>
      </c>
      <c r="I129" s="95" t="s">
        <v>115</v>
      </c>
      <c r="J129" s="65"/>
    </row>
    <row r="130" ht="26" customHeight="1" spans="1:10">
      <c r="A130" s="64"/>
      <c r="B130" s="53"/>
      <c r="C130" s="54"/>
      <c r="D130" s="52"/>
      <c r="E130" s="54"/>
      <c r="F130" s="81">
        <v>46.5</v>
      </c>
      <c r="G130" s="82">
        <v>0</v>
      </c>
      <c r="H130" s="81">
        <v>46.5</v>
      </c>
      <c r="I130" s="119" t="s">
        <v>115</v>
      </c>
      <c r="J130" s="65"/>
    </row>
    <row r="131" ht="26" customHeight="1" spans="1:10">
      <c r="A131" s="64"/>
      <c r="B131" s="53"/>
      <c r="C131" s="54"/>
      <c r="D131" s="52"/>
      <c r="E131" s="75"/>
      <c r="F131" s="76">
        <v>18.2</v>
      </c>
      <c r="G131" s="84">
        <v>0</v>
      </c>
      <c r="H131" s="76">
        <v>18.2</v>
      </c>
      <c r="I131" s="95" t="s">
        <v>115</v>
      </c>
      <c r="J131" s="65"/>
    </row>
    <row r="132" ht="26" customHeight="1" spans="1:10">
      <c r="A132" s="64"/>
      <c r="B132" s="53"/>
      <c r="C132" s="54"/>
      <c r="D132" s="52"/>
      <c r="E132" s="75"/>
      <c r="F132" s="76">
        <v>112.1</v>
      </c>
      <c r="G132" s="84">
        <v>0</v>
      </c>
      <c r="H132" s="76">
        <v>112.1</v>
      </c>
      <c r="I132" s="95" t="s">
        <v>116</v>
      </c>
      <c r="J132" s="65"/>
    </row>
    <row r="133" ht="21" customHeight="1" spans="1:10">
      <c r="A133" s="64"/>
      <c r="B133" s="53"/>
      <c r="C133" s="54"/>
      <c r="D133" s="52"/>
      <c r="E133" s="75"/>
      <c r="F133" s="76">
        <v>72.3</v>
      </c>
      <c r="G133" s="84">
        <v>0</v>
      </c>
      <c r="H133" s="76">
        <v>72.3</v>
      </c>
      <c r="I133" s="95" t="s">
        <v>116</v>
      </c>
      <c r="J133" s="65"/>
    </row>
    <row r="134" ht="26" customHeight="1" spans="1:10">
      <c r="A134" s="64"/>
      <c r="B134" s="53"/>
      <c r="C134" s="54"/>
      <c r="D134" s="52"/>
      <c r="E134" s="75"/>
      <c r="F134" s="76">
        <v>156</v>
      </c>
      <c r="G134" s="84">
        <v>0</v>
      </c>
      <c r="H134" s="76">
        <v>156</v>
      </c>
      <c r="I134" s="95" t="s">
        <v>117</v>
      </c>
      <c r="J134" s="65"/>
    </row>
    <row r="135" ht="26" customHeight="1" spans="1:10">
      <c r="A135" s="64"/>
      <c r="B135" s="53"/>
      <c r="C135" s="54"/>
      <c r="D135" s="52"/>
      <c r="E135" s="75"/>
      <c r="F135" s="117">
        <v>16</v>
      </c>
      <c r="G135" s="118">
        <v>0</v>
      </c>
      <c r="H135" s="117">
        <v>16</v>
      </c>
      <c r="I135" s="120" t="s">
        <v>118</v>
      </c>
      <c r="J135" s="65"/>
    </row>
    <row r="136" ht="26" customHeight="1" spans="1:10">
      <c r="A136" s="64"/>
      <c r="B136" s="53"/>
      <c r="C136" s="54"/>
      <c r="D136" s="52"/>
      <c r="E136" s="75"/>
      <c r="F136" s="118">
        <v>2500</v>
      </c>
      <c r="G136" s="118">
        <v>0</v>
      </c>
      <c r="H136" s="118">
        <f>F136+G136</f>
        <v>2500</v>
      </c>
      <c r="I136" s="121" t="s">
        <v>119</v>
      </c>
      <c r="J136" s="65"/>
    </row>
    <row r="137" ht="26" customHeight="1" spans="1:10">
      <c r="A137" s="64"/>
      <c r="B137" s="53"/>
      <c r="C137" s="54"/>
      <c r="D137" s="52"/>
      <c r="E137" s="54"/>
      <c r="F137" s="63">
        <v>0</v>
      </c>
      <c r="G137" s="63">
        <v>0</v>
      </c>
      <c r="H137" s="63">
        <f>F137+G137</f>
        <v>0</v>
      </c>
      <c r="I137" s="61"/>
      <c r="J137" s="65"/>
    </row>
    <row r="138" ht="26" customHeight="1" spans="1:10">
      <c r="A138" s="55"/>
      <c r="B138" s="56" t="s">
        <v>120</v>
      </c>
      <c r="C138" s="57">
        <f>SUM(C123)</f>
        <v>0</v>
      </c>
      <c r="D138" s="57">
        <f>SUM(D123)</f>
        <v>0</v>
      </c>
      <c r="E138" s="57">
        <f>SUM(E123)</f>
        <v>0</v>
      </c>
      <c r="F138" s="57">
        <f>SUM(F123:F137)</f>
        <v>3638.1</v>
      </c>
      <c r="G138" s="57">
        <f>SUM(G123:G137)</f>
        <v>0</v>
      </c>
      <c r="H138" s="57">
        <f>SUM(H123:H137)</f>
        <v>3638.1</v>
      </c>
      <c r="I138" s="55"/>
      <c r="J138" s="62"/>
    </row>
    <row r="139" ht="26" customHeight="1" spans="1:10">
      <c r="A139" s="55"/>
      <c r="B139" s="56" t="s">
        <v>121</v>
      </c>
      <c r="C139" s="57">
        <f t="shared" ref="C139:H139" si="4">SUM(C138,C122,C118,C115,C112,C107,C60,C29,C26,C23)</f>
        <v>0</v>
      </c>
      <c r="D139" s="57">
        <f t="shared" si="4"/>
        <v>0</v>
      </c>
      <c r="E139" s="57">
        <f t="shared" si="4"/>
        <v>0</v>
      </c>
      <c r="F139" s="57">
        <f t="shared" si="4"/>
        <v>34829.11</v>
      </c>
      <c r="G139" s="57">
        <f t="shared" si="4"/>
        <v>1293.92</v>
      </c>
      <c r="H139" s="57">
        <f>SUM(H138,H122,H118,H115,H112,H107,H60,H29,H26,H23)</f>
        <v>35011.81</v>
      </c>
      <c r="I139" s="55"/>
      <c r="J139" s="53"/>
    </row>
    <row r="140" ht="26" customHeight="1"/>
    <row r="141" ht="26" customHeight="1"/>
    <row r="142" ht="26" customHeight="1"/>
    <row r="143" ht="26" customHeight="1" spans="1:9">
      <c r="A143" s="112" t="s">
        <v>122</v>
      </c>
      <c r="B143" s="113"/>
      <c r="C143" s="114" t="s">
        <v>123</v>
      </c>
      <c r="D143" s="114"/>
      <c r="E143" s="114" t="s">
        <v>124</v>
      </c>
      <c r="F143" s="114"/>
      <c r="G143" s="114" t="s">
        <v>125</v>
      </c>
      <c r="H143" s="114"/>
      <c r="I143" s="122" t="s">
        <v>126</v>
      </c>
    </row>
    <row r="144" ht="26" customHeight="1" spans="1:9">
      <c r="A144" s="115">
        <v>20000</v>
      </c>
      <c r="B144" s="115"/>
      <c r="C144" s="115">
        <f>H139</f>
        <v>35011.81</v>
      </c>
      <c r="D144" s="115"/>
      <c r="E144" s="115">
        <f>F139</f>
        <v>34829.11</v>
      </c>
      <c r="F144" s="115"/>
      <c r="G144" s="115">
        <f>G139</f>
        <v>1293.92</v>
      </c>
      <c r="H144" s="115"/>
      <c r="I144" s="123">
        <f>A144-C144</f>
        <v>-15011.81</v>
      </c>
    </row>
    <row r="145" ht="26" customHeight="1"/>
    <row r="146" ht="26" customHeight="1" spans="1:9">
      <c r="A146" s="67" t="s">
        <v>127</v>
      </c>
      <c r="B146" s="67"/>
      <c r="C146" s="116" t="s">
        <v>128</v>
      </c>
      <c r="D146" s="67"/>
      <c r="E146" s="67" t="s">
        <v>129</v>
      </c>
      <c r="F146" s="67"/>
      <c r="G146" s="67" t="s">
        <v>130</v>
      </c>
      <c r="H146" s="67"/>
      <c r="I146" s="67"/>
    </row>
  </sheetData>
  <mergeCells count="76">
    <mergeCell ref="C2:H2"/>
    <mergeCell ref="C6:E6"/>
    <mergeCell ref="F6:I6"/>
    <mergeCell ref="A143:B143"/>
    <mergeCell ref="C143:D143"/>
    <mergeCell ref="E143:F143"/>
    <mergeCell ref="G143:H143"/>
    <mergeCell ref="A144:B144"/>
    <mergeCell ref="C144:D144"/>
    <mergeCell ref="E144:F144"/>
    <mergeCell ref="G144:H144"/>
    <mergeCell ref="A6:A7"/>
    <mergeCell ref="A8:A22"/>
    <mergeCell ref="A24:A25"/>
    <mergeCell ref="A27:A28"/>
    <mergeCell ref="A30:A59"/>
    <mergeCell ref="A61:A106"/>
    <mergeCell ref="A108:A111"/>
    <mergeCell ref="A113:A114"/>
    <mergeCell ref="A116:A117"/>
    <mergeCell ref="A119:A121"/>
    <mergeCell ref="A123:A137"/>
    <mergeCell ref="B6:B7"/>
    <mergeCell ref="B8:B22"/>
    <mergeCell ref="B24:B25"/>
    <mergeCell ref="B27:B28"/>
    <mergeCell ref="B30:B59"/>
    <mergeCell ref="B61:B106"/>
    <mergeCell ref="B108:B111"/>
    <mergeCell ref="B113:B114"/>
    <mergeCell ref="B116:B117"/>
    <mergeCell ref="B119:B121"/>
    <mergeCell ref="B123:B137"/>
    <mergeCell ref="C8:C22"/>
    <mergeCell ref="C24:C25"/>
    <mergeCell ref="C27:C28"/>
    <mergeCell ref="C30:C59"/>
    <mergeCell ref="C61:C106"/>
    <mergeCell ref="C108:C111"/>
    <mergeCell ref="C113:C114"/>
    <mergeCell ref="C116:C117"/>
    <mergeCell ref="C119:C121"/>
    <mergeCell ref="C123:C137"/>
    <mergeCell ref="D8:D22"/>
    <mergeCell ref="D24:D25"/>
    <mergeCell ref="D27:D28"/>
    <mergeCell ref="D30:D59"/>
    <mergeCell ref="D61:D106"/>
    <mergeCell ref="D108:D111"/>
    <mergeCell ref="D113:D114"/>
    <mergeCell ref="D116:D117"/>
    <mergeCell ref="D119:D121"/>
    <mergeCell ref="D123:D137"/>
    <mergeCell ref="E8:E22"/>
    <mergeCell ref="E24:E25"/>
    <mergeCell ref="E27:E28"/>
    <mergeCell ref="E30:E59"/>
    <mergeCell ref="E61:E106"/>
    <mergeCell ref="E108:E111"/>
    <mergeCell ref="E113:E114"/>
    <mergeCell ref="E116:E117"/>
    <mergeCell ref="E119:E121"/>
    <mergeCell ref="E123:E137"/>
    <mergeCell ref="J4:J5"/>
    <mergeCell ref="J6:J7"/>
    <mergeCell ref="J8:J23"/>
    <mergeCell ref="J24:J26"/>
    <mergeCell ref="J27:J29"/>
    <mergeCell ref="J30:J60"/>
    <mergeCell ref="J61:J107"/>
    <mergeCell ref="J108:J112"/>
    <mergeCell ref="J113:J115"/>
    <mergeCell ref="J116:J118"/>
    <mergeCell ref="J119:J122"/>
    <mergeCell ref="J123:J138"/>
    <mergeCell ref="H4:I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36"/>
  <sheetViews>
    <sheetView workbookViewId="0">
      <selection activeCell="A1" sqref="A1"/>
    </sheetView>
  </sheetViews>
  <sheetFormatPr defaultColWidth="14" defaultRowHeight="15.2"/>
  <cols>
    <col min="1" max="1" width="2" customWidth="1"/>
    <col min="2" max="3" width="3" customWidth="1"/>
    <col min="4" max="4" width="15" customWidth="1"/>
    <col min="5" max="5" width="1" customWidth="1"/>
    <col min="6" max="6" width="22" customWidth="1"/>
    <col min="7" max="8" width="14" customWidth="1"/>
    <col min="9" max="9" width="2" customWidth="1"/>
    <col min="10" max="10" width="15" customWidth="1"/>
    <col min="11" max="11" width="29" customWidth="1"/>
    <col min="12" max="14" width="11" customWidth="1"/>
    <col min="15" max="15" width="20" customWidth="1"/>
    <col min="16" max="16" width="14" customWidth="1"/>
    <col min="17" max="20" width="11" customWidth="1"/>
  </cols>
  <sheetData>
    <row r="1" ht="21" customHeight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ht="21" customHeight="1"/>
    <row r="3" ht="25" customHeight="1" spans="2:11">
      <c r="B3" s="2" t="s">
        <v>131</v>
      </c>
      <c r="C3" s="2"/>
      <c r="D3" s="2"/>
      <c r="E3" s="2"/>
      <c r="F3" s="2"/>
      <c r="G3" s="2"/>
      <c r="H3" s="2"/>
      <c r="I3" s="2"/>
      <c r="J3" s="2"/>
      <c r="K3" s="2"/>
    </row>
    <row r="4" ht="24" customHeight="1" spans="2:11">
      <c r="B4" s="1"/>
      <c r="C4" s="1"/>
      <c r="D4" s="1"/>
      <c r="E4" s="1"/>
      <c r="F4" s="1"/>
      <c r="G4" s="1"/>
      <c r="H4" s="1"/>
      <c r="I4" s="1"/>
      <c r="J4" s="1"/>
      <c r="K4" s="28"/>
    </row>
    <row r="5" ht="24" customHeight="1" spans="2:11">
      <c r="B5" s="3"/>
      <c r="C5" s="4"/>
      <c r="D5" s="5" t="s">
        <v>132</v>
      </c>
      <c r="E5" s="5"/>
      <c r="F5" s="23"/>
      <c r="G5" s="23"/>
      <c r="H5" s="5" t="s">
        <v>133</v>
      </c>
      <c r="I5" s="4"/>
      <c r="J5" s="23"/>
      <c r="K5" s="29"/>
    </row>
    <row r="6" ht="24" customHeight="1" spans="2:16">
      <c r="B6" s="6"/>
      <c r="C6" s="7"/>
      <c r="D6" s="8" t="s">
        <v>134</v>
      </c>
      <c r="E6" s="8"/>
      <c r="F6" s="24"/>
      <c r="G6" s="24"/>
      <c r="H6" s="8" t="s">
        <v>135</v>
      </c>
      <c r="I6" s="7"/>
      <c r="J6" s="24"/>
      <c r="K6" s="30"/>
      <c r="N6" s="42">
        <v>510</v>
      </c>
      <c r="O6" s="43" t="s">
        <v>136</v>
      </c>
      <c r="P6" s="44">
        <v>158</v>
      </c>
    </row>
    <row r="7" ht="24" customHeight="1" spans="2:16">
      <c r="B7" s="6"/>
      <c r="C7" s="7"/>
      <c r="D7" s="8" t="s">
        <v>137</v>
      </c>
      <c r="E7" s="8"/>
      <c r="F7" s="24"/>
      <c r="G7" s="24"/>
      <c r="H7" s="8" t="s">
        <v>138</v>
      </c>
      <c r="I7" s="7"/>
      <c r="J7" s="31"/>
      <c r="K7" s="30"/>
      <c r="N7" s="42">
        <v>510</v>
      </c>
      <c r="O7" s="43" t="s">
        <v>136</v>
      </c>
      <c r="P7" s="44">
        <v>76</v>
      </c>
    </row>
    <row r="8" ht="24" customHeight="1" spans="2:16">
      <c r="B8" s="9"/>
      <c r="C8" s="10"/>
      <c r="D8" s="11"/>
      <c r="E8" s="11"/>
      <c r="F8" s="25"/>
      <c r="G8" s="25"/>
      <c r="H8" s="11" t="s">
        <v>139</v>
      </c>
      <c r="I8" s="10"/>
      <c r="J8" s="25"/>
      <c r="K8" s="32"/>
      <c r="N8" s="42">
        <v>510</v>
      </c>
      <c r="O8" s="42" t="s">
        <v>140</v>
      </c>
      <c r="P8" s="44">
        <v>13.08</v>
      </c>
    </row>
    <row r="9" ht="24" customHeight="1" spans="2:16">
      <c r="B9" s="7"/>
      <c r="C9" s="7"/>
      <c r="D9" s="7"/>
      <c r="E9" s="7"/>
      <c r="F9" s="7"/>
      <c r="G9" s="7"/>
      <c r="H9" s="7"/>
      <c r="I9" s="7"/>
      <c r="J9" s="7"/>
      <c r="K9" s="7"/>
      <c r="N9" s="42">
        <v>510</v>
      </c>
      <c r="O9" s="42" t="s">
        <v>140</v>
      </c>
      <c r="P9" s="44">
        <v>14.25</v>
      </c>
    </row>
    <row r="10" ht="24" customHeight="1" spans="2:16">
      <c r="B10" s="12" t="s">
        <v>3</v>
      </c>
      <c r="C10" s="13"/>
      <c r="D10" s="12" t="s">
        <v>141</v>
      </c>
      <c r="E10" s="12" t="s">
        <v>142</v>
      </c>
      <c r="F10" s="13"/>
      <c r="G10" s="19" t="s">
        <v>143</v>
      </c>
      <c r="H10" s="13" t="s">
        <v>144</v>
      </c>
      <c r="I10" s="12" t="s">
        <v>145</v>
      </c>
      <c r="J10" s="13"/>
      <c r="K10" s="19" t="s">
        <v>146</v>
      </c>
      <c r="N10" s="42">
        <v>510</v>
      </c>
      <c r="O10" s="42" t="s">
        <v>140</v>
      </c>
      <c r="P10" s="44">
        <v>10.9</v>
      </c>
    </row>
    <row r="11" ht="24" customHeight="1" spans="2:16">
      <c r="B11" s="14">
        <v>1</v>
      </c>
      <c r="C11" s="15"/>
      <c r="D11" s="16" t="s">
        <v>147</v>
      </c>
      <c r="E11" s="14" t="s">
        <v>148</v>
      </c>
      <c r="F11" s="15"/>
      <c r="G11" s="26"/>
      <c r="H11" s="26"/>
      <c r="I11" s="33"/>
      <c r="J11" s="34"/>
      <c r="K11" s="22"/>
      <c r="N11" s="42">
        <v>514</v>
      </c>
      <c r="O11" s="43" t="s">
        <v>140</v>
      </c>
      <c r="P11" s="44">
        <v>57.1</v>
      </c>
    </row>
    <row r="12" ht="24" customHeight="1" spans="2:17">
      <c r="B12" s="14">
        <v>2</v>
      </c>
      <c r="C12" s="15"/>
      <c r="D12" s="17"/>
      <c r="E12" s="21" t="s">
        <v>149</v>
      </c>
      <c r="F12" s="21"/>
      <c r="G12" s="26"/>
      <c r="H12" s="26"/>
      <c r="I12" s="33"/>
      <c r="J12" s="34"/>
      <c r="K12" s="22"/>
      <c r="N12" s="42">
        <v>512</v>
      </c>
      <c r="O12" s="42" t="s">
        <v>150</v>
      </c>
      <c r="P12" s="44">
        <v>95.9</v>
      </c>
      <c r="Q12" s="45" t="s">
        <v>151</v>
      </c>
    </row>
    <row r="13" ht="24" customHeight="1" spans="2:16">
      <c r="B13" s="14">
        <v>3</v>
      </c>
      <c r="C13" s="15"/>
      <c r="D13" s="17"/>
      <c r="E13" s="14" t="s">
        <v>152</v>
      </c>
      <c r="F13" s="15"/>
      <c r="G13" s="26"/>
      <c r="H13" s="26"/>
      <c r="I13" s="33"/>
      <c r="J13" s="34"/>
      <c r="K13" s="22"/>
      <c r="N13" s="42">
        <v>512</v>
      </c>
      <c r="O13" s="42" t="s">
        <v>150</v>
      </c>
      <c r="P13" s="44">
        <v>38</v>
      </c>
    </row>
    <row r="14" ht="24" customHeight="1" spans="2:16">
      <c r="B14" s="14">
        <v>4</v>
      </c>
      <c r="C14" s="15"/>
      <c r="D14" s="17"/>
      <c r="E14" s="14" t="s">
        <v>153</v>
      </c>
      <c r="F14" s="15"/>
      <c r="G14" s="26"/>
      <c r="H14" s="26"/>
      <c r="I14" s="33"/>
      <c r="J14" s="34"/>
      <c r="K14" s="22"/>
      <c r="N14" s="42">
        <v>516</v>
      </c>
      <c r="O14" s="42" t="s">
        <v>154</v>
      </c>
      <c r="P14" s="44">
        <v>61.8</v>
      </c>
    </row>
    <row r="15" ht="24" customHeight="1" spans="2:17">
      <c r="B15" s="14">
        <v>5</v>
      </c>
      <c r="C15" s="15"/>
      <c r="D15" s="16" t="s">
        <v>112</v>
      </c>
      <c r="E15" s="21"/>
      <c r="F15" s="21"/>
      <c r="G15" s="26"/>
      <c r="H15" s="26"/>
      <c r="I15" s="33"/>
      <c r="J15" s="34"/>
      <c r="K15" s="22"/>
      <c r="N15" s="42">
        <v>511</v>
      </c>
      <c r="O15" s="42" t="s">
        <v>155</v>
      </c>
      <c r="P15" s="44">
        <v>25</v>
      </c>
      <c r="Q15" s="45" t="s">
        <v>156</v>
      </c>
    </row>
    <row r="16" ht="24" customHeight="1" spans="2:16">
      <c r="B16" s="12" t="s">
        <v>121</v>
      </c>
      <c r="C16" s="18"/>
      <c r="D16" s="18"/>
      <c r="E16" s="18"/>
      <c r="F16" s="13"/>
      <c r="G16" s="27">
        <f>SUM(G11:G15)</f>
        <v>0</v>
      </c>
      <c r="H16" s="27">
        <f>SUM(H11:H15)</f>
        <v>0</v>
      </c>
      <c r="I16" s="35">
        <f>SUM(I11:J15)</f>
        <v>0</v>
      </c>
      <c r="J16" s="36"/>
      <c r="K16" s="37"/>
      <c r="N16" s="42">
        <v>512</v>
      </c>
      <c r="O16" s="43" t="s">
        <v>157</v>
      </c>
      <c r="P16" s="44">
        <v>92.69</v>
      </c>
    </row>
    <row r="17" ht="24" customHeight="1" spans="2:16">
      <c r="B17" s="7"/>
      <c r="C17" s="7"/>
      <c r="D17" s="7"/>
      <c r="E17" s="7"/>
      <c r="F17" s="7"/>
      <c r="G17" s="7"/>
      <c r="H17" s="7"/>
      <c r="I17" s="7"/>
      <c r="J17" s="38"/>
      <c r="K17" s="22"/>
      <c r="N17" s="42">
        <v>512</v>
      </c>
      <c r="O17" s="43" t="s">
        <v>154</v>
      </c>
      <c r="P17" s="44">
        <v>55.64</v>
      </c>
    </row>
    <row r="18" ht="24" customHeight="1" spans="2:16">
      <c r="B18" s="19" t="s">
        <v>144</v>
      </c>
      <c r="C18" s="19"/>
      <c r="D18" s="19"/>
      <c r="E18" s="19"/>
      <c r="F18" s="19"/>
      <c r="G18" s="19" t="s">
        <v>158</v>
      </c>
      <c r="H18" s="19"/>
      <c r="I18" s="19"/>
      <c r="J18" s="19"/>
      <c r="K18" s="19" t="s">
        <v>159</v>
      </c>
      <c r="N18" s="42">
        <v>513</v>
      </c>
      <c r="O18" s="43" t="s">
        <v>160</v>
      </c>
      <c r="P18" s="44">
        <v>66.1</v>
      </c>
    </row>
    <row r="19" ht="24" customHeight="1" spans="2:16">
      <c r="B19" s="20">
        <f>H16</f>
        <v>0</v>
      </c>
      <c r="C19" s="20"/>
      <c r="D19" s="20"/>
      <c r="E19" s="20"/>
      <c r="F19" s="20"/>
      <c r="G19" s="20">
        <f>I16</f>
        <v>0</v>
      </c>
      <c r="H19" s="20"/>
      <c r="I19" s="20"/>
      <c r="J19" s="20"/>
      <c r="K19" s="39">
        <f>SUM(B19:J19)</f>
        <v>0</v>
      </c>
      <c r="N19" s="42">
        <v>515</v>
      </c>
      <c r="O19" s="43" t="s">
        <v>160</v>
      </c>
      <c r="P19" s="44">
        <v>33.3</v>
      </c>
    </row>
    <row r="20" ht="24" customHeight="1" spans="2:11">
      <c r="B20" s="7"/>
      <c r="C20" s="7"/>
      <c r="D20" s="7"/>
      <c r="E20" s="7"/>
      <c r="F20" s="7"/>
      <c r="G20" s="7"/>
      <c r="H20" s="7"/>
      <c r="I20" s="7"/>
      <c r="J20" s="7"/>
      <c r="K20" s="7"/>
    </row>
    <row r="21" ht="24" customHeight="1" spans="2:16">
      <c r="B21" s="7" t="s">
        <v>161</v>
      </c>
      <c r="C21" s="7"/>
      <c r="D21" s="7"/>
      <c r="E21" s="7"/>
      <c r="F21" s="7" t="s">
        <v>128</v>
      </c>
      <c r="G21" s="7" t="s">
        <v>162</v>
      </c>
      <c r="H21" s="7"/>
      <c r="I21" s="7"/>
      <c r="J21" s="7" t="s">
        <v>130</v>
      </c>
      <c r="K21" s="7"/>
      <c r="N21" s="42">
        <v>513</v>
      </c>
      <c r="O21" s="43" t="s">
        <v>163</v>
      </c>
      <c r="P21" s="44">
        <v>30.1</v>
      </c>
    </row>
    <row r="22" ht="21" customHeight="1" spans="14:16">
      <c r="N22" s="42">
        <v>516</v>
      </c>
      <c r="O22" s="43" t="s">
        <v>164</v>
      </c>
      <c r="P22" s="44">
        <v>29.5</v>
      </c>
    </row>
    <row r="23" ht="21" customHeight="1" spans="14:16">
      <c r="N23" s="42">
        <v>516</v>
      </c>
      <c r="O23" s="43" t="s">
        <v>165</v>
      </c>
      <c r="P23" s="44">
        <v>82.2</v>
      </c>
    </row>
    <row r="24" ht="25" customHeight="1" spans="1:16">
      <c r="A24" s="2" t="s">
        <v>166</v>
      </c>
      <c r="B24" s="2"/>
      <c r="C24" s="2"/>
      <c r="D24" s="2"/>
      <c r="E24" s="2"/>
      <c r="F24" s="2"/>
      <c r="G24" s="2"/>
      <c r="H24" s="2"/>
      <c r="I24" s="2"/>
      <c r="J24" s="2"/>
      <c r="K24" s="2"/>
      <c r="N24" s="42">
        <v>518</v>
      </c>
      <c r="O24" s="43" t="s">
        <v>167</v>
      </c>
      <c r="P24" s="44">
        <v>206.28</v>
      </c>
    </row>
    <row r="25" ht="21" customHeight="1"/>
    <row r="26" ht="24" customHeight="1" spans="2:11">
      <c r="B26" s="3"/>
      <c r="C26" s="4"/>
      <c r="D26" s="5" t="s">
        <v>132</v>
      </c>
      <c r="E26" s="5"/>
      <c r="F26" s="23"/>
      <c r="G26" s="23"/>
      <c r="H26" s="5" t="s">
        <v>133</v>
      </c>
      <c r="I26" s="4"/>
      <c r="J26" s="23"/>
      <c r="K26" s="29"/>
    </row>
    <row r="27" ht="24" customHeight="1" spans="2:11">
      <c r="B27" s="6"/>
      <c r="C27" s="7"/>
      <c r="D27" s="8" t="s">
        <v>134</v>
      </c>
      <c r="E27" s="8"/>
      <c r="F27" s="24"/>
      <c r="G27" s="24"/>
      <c r="H27" s="8" t="s">
        <v>135</v>
      </c>
      <c r="I27" s="7"/>
      <c r="J27" s="24"/>
      <c r="K27" s="30"/>
    </row>
    <row r="28" ht="24" customHeight="1" spans="2:11">
      <c r="B28" s="6"/>
      <c r="C28" s="7"/>
      <c r="D28" s="8" t="s">
        <v>137</v>
      </c>
      <c r="E28" s="8"/>
      <c r="F28" s="24"/>
      <c r="G28" s="24"/>
      <c r="H28" s="8" t="s">
        <v>138</v>
      </c>
      <c r="I28" s="7"/>
      <c r="J28" s="31"/>
      <c r="K28" s="30"/>
    </row>
    <row r="29" ht="24" customHeight="1" spans="2:11">
      <c r="B29" s="9"/>
      <c r="C29" s="10"/>
      <c r="D29" s="11"/>
      <c r="E29" s="11"/>
      <c r="F29" s="25"/>
      <c r="G29" s="25"/>
      <c r="H29" s="11" t="s">
        <v>139</v>
      </c>
      <c r="I29" s="10"/>
      <c r="J29" s="25"/>
      <c r="K29" s="32"/>
    </row>
    <row r="30" ht="24" customHeight="1"/>
    <row r="31" ht="24" customHeight="1" spans="2:11">
      <c r="B31" s="21"/>
      <c r="C31" s="21"/>
      <c r="D31" s="21" t="s">
        <v>168</v>
      </c>
      <c r="E31" s="21" t="s">
        <v>169</v>
      </c>
      <c r="F31" s="21"/>
      <c r="G31" s="26" t="s">
        <v>170</v>
      </c>
      <c r="H31" s="26" t="s">
        <v>171</v>
      </c>
      <c r="I31" s="26" t="s">
        <v>121</v>
      </c>
      <c r="J31" s="26"/>
      <c r="K31" s="40" t="s">
        <v>146</v>
      </c>
    </row>
    <row r="32" ht="24" customHeight="1" spans="2:11">
      <c r="B32" s="21">
        <v>1</v>
      </c>
      <c r="C32" s="21"/>
      <c r="D32" s="22"/>
      <c r="E32" s="21"/>
      <c r="F32" s="21"/>
      <c r="G32" s="26"/>
      <c r="H32" s="26"/>
      <c r="I32" s="33"/>
      <c r="J32" s="34"/>
      <c r="K32" s="41"/>
    </row>
    <row r="33" ht="24" customHeight="1" spans="2:11">
      <c r="B33" s="21">
        <v>2</v>
      </c>
      <c r="C33" s="21"/>
      <c r="D33" s="22"/>
      <c r="E33" s="21"/>
      <c r="F33" s="21"/>
      <c r="G33" s="26"/>
      <c r="H33" s="26"/>
      <c r="I33" s="33"/>
      <c r="J33" s="34"/>
      <c r="K33" s="41"/>
    </row>
    <row r="34" ht="24" customHeight="1" spans="2:11">
      <c r="B34" s="21">
        <v>3</v>
      </c>
      <c r="C34" s="21"/>
      <c r="D34" s="22"/>
      <c r="E34" s="21"/>
      <c r="F34" s="21"/>
      <c r="G34" s="26"/>
      <c r="H34" s="26"/>
      <c r="I34" s="33"/>
      <c r="J34" s="34"/>
      <c r="K34" s="41"/>
    </row>
    <row r="35" ht="24" customHeight="1" spans="2:11">
      <c r="B35" s="12" t="s">
        <v>121</v>
      </c>
      <c r="C35" s="18"/>
      <c r="D35" s="18"/>
      <c r="E35" s="18"/>
      <c r="F35" s="13"/>
      <c r="G35" s="27"/>
      <c r="H35" s="27"/>
      <c r="I35" s="35"/>
      <c r="J35" s="36"/>
      <c r="K35" s="37"/>
    </row>
    <row r="36" ht="24" customHeight="1" spans="2:11">
      <c r="B36" s="7" t="s">
        <v>161</v>
      </c>
      <c r="C36" s="7"/>
      <c r="D36" s="7"/>
      <c r="E36" s="7"/>
      <c r="F36" s="7" t="s">
        <v>128</v>
      </c>
      <c r="G36" s="7" t="s">
        <v>162</v>
      </c>
      <c r="H36" s="7"/>
      <c r="I36" s="7"/>
      <c r="J36" s="7" t="s">
        <v>130</v>
      </c>
      <c r="K36" s="7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  <mergeCell ref="Q8:Q11"/>
    <mergeCell ref="Q12:Q13"/>
    <mergeCell ref="Q18:Q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suyixuan</cp:lastModifiedBy>
  <dcterms:created xsi:type="dcterms:W3CDTF">2025-06-04T21:49:09Z</dcterms:created>
  <dcterms:modified xsi:type="dcterms:W3CDTF">2025-06-04T21:50:14Z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5DEED67427154BEE164F4068CBF02E37_43</vt:lpwstr>
  </property>
  <property fmtid="{D5CDD505-2E9C-101B-9397-08002B2CF9AE}" pid="3" name="KSOProductBuildVer">
    <vt:lpwstr>2052-7.4.1.8983</vt:lpwstr>
  </property>
</Properties>
</file>