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<sst xmlns="http://schemas.openxmlformats.org/spreadsheetml/2006/main" count="106" uniqueCount="85">
  <si>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</si>
  <si>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团号：HMEA-191009-SHX200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</si>
  <si>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</si>
  <si>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</si>
  <si>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</si>
  <si>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</si>
  <si>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</si>
  <si>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</si>
  <si>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</si>
  <si>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</si>
  <si>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</si>
  <si>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</si>
  <si>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</si>
  <si>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</si>
  <si>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</si>
  <si>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</si>
  <si>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</si>
  <si>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</si>
  <si>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</si>
  <si>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</si>
  <si>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</si>
  <si>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</si>
  <si>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</si>
  <si>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</si>
  <si>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</si>
  <si>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考斯特司机用餐费用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</si>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</sst>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8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2" borderId="17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36" borderId="23" applyNumberFormat="0" applyAlignment="0" applyProtection="0">
      <alignment vertical="center"/>
    </xf>
    <xf numFmtId="0" fontId="33" fillId="36" borderId="16" applyNumberFormat="0" applyAlignment="0" applyProtection="0">
      <alignment vertical="center"/>
    </xf>
    <xf numFmtId="0" fontId="25" fillId="29" borderId="1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26.36</v>
      </c>
      <c r="G8" s="63">
        <v>5</v>
      </c>
      <c r="H8" s="63">
        <f t="shared" ref="H8:H45" si="0">F8+G8</f>
        <v>31.36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26.36</v>
      </c>
      <c r="G13" s="67">
        <f t="shared" ref="G13:H13" si="1">SUM(G8:G12)</f>
        <v>5</v>
      </c>
      <c r="H13" s="67">
        <f t="shared" si="1"/>
        <v>31.36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279</v>
      </c>
      <c r="G22" s="63">
        <v>0</v>
      </c>
      <c r="H22" s="63">
        <f t="shared" si="0"/>
        <v>279</v>
      </c>
      <c r="I22" s="84" t="s">
        <v>25</v>
      </c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279</v>
      </c>
      <c r="G24" s="67">
        <f t="shared" ref="G24:H24" si="7">SUM(G22:G23)</f>
        <v>0</v>
      </c>
      <c r="H24" s="67">
        <f t="shared" si="7"/>
        <v>279</v>
      </c>
      <c r="I24" s="87"/>
      <c r="J24" s="92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15198</v>
      </c>
      <c r="G25" s="63">
        <v>0</v>
      </c>
      <c r="H25" s="63">
        <f t="shared" si="0"/>
        <v>15198</v>
      </c>
      <c r="I25" s="84"/>
      <c r="J25" s="89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15198</v>
      </c>
      <c r="G27" s="67">
        <f>SUM(G25:G26)</f>
        <v>0</v>
      </c>
      <c r="H27" s="67">
        <f t="shared" ref="H27" si="10">SUM(H25:H26)</f>
        <v>15198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343</v>
      </c>
      <c r="G45" s="63">
        <v>0</v>
      </c>
      <c r="H45" s="63">
        <f t="shared" si="0"/>
        <v>343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686</v>
      </c>
      <c r="G46" s="63">
        <v>0</v>
      </c>
      <c r="H46" s="63">
        <f t="shared" ref="H46:H51" si="19">F46+G46</f>
        <v>686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123</v>
      </c>
      <c r="G47" s="63">
        <v>0</v>
      </c>
      <c r="H47" s="63">
        <f t="shared" si="19"/>
        <v>123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1152</v>
      </c>
      <c r="G52" s="67">
        <f t="shared" ref="G52:H52" si="21">SUM(G45:G51)</f>
        <v>0</v>
      </c>
      <c r="H52" s="67">
        <f t="shared" si="21"/>
        <v>1152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16655.36</v>
      </c>
      <c r="G53" s="67">
        <f t="shared" si="22"/>
        <v>5</v>
      </c>
      <c r="H53" s="67">
        <f t="shared" si="22"/>
        <v>16660.36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16660.36</v>
      </c>
      <c r="D58" s="79"/>
      <c r="E58" s="79">
        <f>F53</f>
        <v>16655.36</v>
      </c>
      <c r="F58" s="79"/>
      <c r="G58" s="79">
        <f>G53</f>
        <v>5</v>
      </c>
      <c r="H58" s="79"/>
      <c r="I58" s="98">
        <f>A58-C58</f>
        <v>-16660.36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2019-10-22T07:41:18Z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