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宋小🐟\Desktop\"/>
    </mc:Choice>
  </mc:AlternateContent>
  <xr:revisionPtr revIDLastSave="0" documentId="13_ncr:1_{F8BFFDF2-D2A2-4AF3-B1B3-0689332237F7}" xr6:coauthVersionLast="45" xr6:coauthVersionMax="45" xr10:uidLastSave="{00000000-0000-0000-0000-000000000000}"/>
  <bookViews>
    <workbookView xWindow="-103" yWindow="-103" windowWidth="18720" windowHeight="11949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2" i="2" l="1"/>
  <c r="I23" i="2"/>
  <c r="H21" i="2"/>
  <c r="H24" i="2"/>
  <c r="H26" i="2"/>
  <c r="H25" i="2"/>
  <c r="H22" i="2"/>
  <c r="H20" i="2"/>
  <c r="H19" i="2"/>
  <c r="H18" i="2"/>
  <c r="H17" i="2"/>
  <c r="H16" i="2"/>
  <c r="H27" i="3" l="1"/>
  <c r="F27" i="3"/>
  <c r="H25" i="3"/>
  <c r="H12" i="2"/>
  <c r="H13" i="2"/>
  <c r="H14" i="2"/>
  <c r="H15" i="2"/>
  <c r="H11" i="2"/>
  <c r="H64" i="2" l="1"/>
  <c r="I61" i="2"/>
  <c r="I45" i="2"/>
  <c r="G48" i="2" s="1"/>
  <c r="H45" i="2"/>
  <c r="B48" i="2" s="1"/>
  <c r="G45" i="2"/>
  <c r="K48" i="2" s="1"/>
  <c r="G55" i="3"/>
  <c r="F55" i="3"/>
  <c r="D55" i="3"/>
  <c r="D56" i="3" s="1"/>
  <c r="C55" i="3"/>
  <c r="C56" i="3" s="1"/>
  <c r="H54" i="3"/>
  <c r="H53" i="3"/>
  <c r="H52" i="3"/>
  <c r="H51" i="3"/>
  <c r="H50" i="3"/>
  <c r="H49" i="3"/>
  <c r="H48" i="3"/>
  <c r="E48" i="3"/>
  <c r="E55" i="3" s="1"/>
  <c r="G47" i="3"/>
  <c r="F47" i="3"/>
  <c r="D47" i="3"/>
  <c r="C47" i="3"/>
  <c r="H46" i="3"/>
  <c r="H45" i="3"/>
  <c r="H44" i="3"/>
  <c r="H47" i="3" s="1"/>
  <c r="E44" i="3"/>
  <c r="E47" i="3" s="1"/>
  <c r="G43" i="3"/>
  <c r="F43" i="3"/>
  <c r="D43" i="3"/>
  <c r="C43" i="3"/>
  <c r="H42" i="3"/>
  <c r="H41" i="3"/>
  <c r="E41" i="3"/>
  <c r="E43" i="3" s="1"/>
  <c r="G40" i="3"/>
  <c r="F40" i="3"/>
  <c r="D40" i="3"/>
  <c r="C40" i="3"/>
  <c r="H39" i="3"/>
  <c r="H38" i="3"/>
  <c r="H37" i="3"/>
  <c r="H36" i="3"/>
  <c r="H40" i="3" s="1"/>
  <c r="E36" i="3"/>
  <c r="E40" i="3" s="1"/>
  <c r="G35" i="3"/>
  <c r="F35" i="3"/>
  <c r="D35" i="3"/>
  <c r="C35" i="3"/>
  <c r="H34" i="3"/>
  <c r="H33" i="3"/>
  <c r="H32" i="3"/>
  <c r="H31" i="3"/>
  <c r="E31" i="3"/>
  <c r="E35" i="3" s="1"/>
  <c r="G30" i="3"/>
  <c r="F30" i="3"/>
  <c r="D30" i="3"/>
  <c r="C30" i="3"/>
  <c r="H29" i="3"/>
  <c r="H28" i="3"/>
  <c r="H30" i="3" s="1"/>
  <c r="E28" i="3"/>
  <c r="E30" i="3" s="1"/>
  <c r="G27" i="3"/>
  <c r="D27" i="3"/>
  <c r="E22" i="3"/>
  <c r="G21" i="3"/>
  <c r="F21" i="3"/>
  <c r="D21" i="3"/>
  <c r="C21" i="3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D13" i="3"/>
  <c r="C13" i="3"/>
  <c r="H12" i="3"/>
  <c r="H11" i="3"/>
  <c r="H10" i="3"/>
  <c r="H9" i="3"/>
  <c r="E8" i="3"/>
  <c r="E13" i="3" s="1"/>
  <c r="H55" i="3" l="1"/>
  <c r="G56" i="3"/>
  <c r="G61" i="3" s="1"/>
  <c r="H13" i="3"/>
  <c r="H43" i="3"/>
  <c r="H35" i="3"/>
  <c r="F56" i="3"/>
  <c r="H21" i="3"/>
  <c r="I64" i="2"/>
  <c r="E56" i="3"/>
  <c r="A61" i="3" s="1"/>
  <c r="H56" i="3" l="1"/>
  <c r="C61" i="3" s="1"/>
  <c r="I61" i="3" s="1"/>
</calcChain>
</file>

<file path=xl/sharedStrings.xml><?xml version="1.0" encoding="utf-8"?>
<sst xmlns="http://schemas.openxmlformats.org/spreadsheetml/2006/main" count="184" uniqueCount="118">
  <si>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</si>
  <si>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</si>
  <si>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</si>
  <si>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</si>
  <si>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</si>
  <si>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</si>
  <si>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</si>
  <si>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</si>
  <si>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</si>
  <si>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</si>
  <si>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</si>
  <si>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</si>
  <si>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</si>
  <si>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</si>
  <si>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</si>
  <si>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</si>
  <si>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</si>
  <si>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</si>
  <si>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</si>
  <si>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</si>
  <si>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</si>
  <si>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</si>
  <si>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</si>
  <si>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</si>
  <si>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</si>
  <si>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</si>
  <si>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</si>
  <si>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</si>
  <si>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</si>
  <si>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</si>
  <si>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</si>
  <si>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</si>
  <si>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</si>
  <si>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</si>
  <si>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</si>
  <si>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</si>
  <si>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</si>
  <si>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</si>
  <si>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</si>
  <si>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</si>
  <si>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</si>
  <si>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</si>
  <si>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</si>
  <si>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</si>
  <si>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</si>
  <si>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</si>
  <si>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</si>
  <si>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</si>
  <si>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</si>
  <si>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</si>
  <si>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</si>
  <si>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</si>
  <si>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</si>
  <si>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宋双双</t>
  </si>
  <si>
    <t>职位:</t>
  </si>
  <si>
    <t>助理</t>
  </si>
  <si>
    <t>发生地:</t>
  </si>
  <si>
    <t>部门:</t>
  </si>
  <si>
    <t>会奖业务7部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</si>
  <si>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</si>
  <si>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</si>
  <si>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</si>
  <si>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</si>
  <si>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</si>
  <si>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</si>
  <si>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</si>
  <si>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</si>
  <si>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</si>
  <si>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</si>
  <si>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</si>
  <si>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</si>
  <si>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</si>
  <si>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</si>
  <si>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</si>
  <si>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</si>
  <si>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</si>
  <si>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</si>
  <si>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</si>
  <si>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</si>
  <si>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餐费</t>
    <phoneticPr fontId="12" type="noConversion"/>
  </si>
  <si>
    <t>团号：HMOA-191024-CZH609</t>
    <phoneticPr fontId="12" type="noConversion"/>
  </si>
  <si>
    <t>会议日期：2019年10月24-31日</t>
    <phoneticPr fontId="12" type="noConversion"/>
  </si>
  <si>
    <t>10月25日晚餐</t>
    <phoneticPr fontId="12" type="noConversion"/>
  </si>
  <si>
    <t>10月31日晚餐</t>
    <phoneticPr fontId="12" type="noConversion"/>
  </si>
  <si>
    <t>其他餐费</t>
    <phoneticPr fontId="12" type="noConversion"/>
  </si>
  <si>
    <t>酒水费用</t>
    <phoneticPr fontId="12" type="noConversion"/>
  </si>
  <si>
    <t>10月31日ktv费用</t>
    <phoneticPr fontId="12" type="noConversion"/>
  </si>
  <si>
    <t>上海、广州</t>
    <phoneticPr fontId="12" type="noConversion"/>
  </si>
  <si>
    <t>HMOA-191115-SXY620</t>
    <phoneticPr fontId="12" type="noConversion"/>
  </si>
  <si>
    <t>2019年11月16-23日</t>
    <phoneticPr fontId="12" type="noConversion"/>
  </si>
  <si>
    <t>11月16日餐费</t>
    <phoneticPr fontId="12" type="noConversion"/>
  </si>
  <si>
    <t>11月17日餐费</t>
    <phoneticPr fontId="12" type="noConversion"/>
  </si>
  <si>
    <t>11月17日餐费（陈微微和宋双双）</t>
    <phoneticPr fontId="12" type="noConversion"/>
  </si>
  <si>
    <t>11月18日餐费</t>
    <phoneticPr fontId="12" type="noConversion"/>
  </si>
  <si>
    <t>11月19日餐费</t>
    <phoneticPr fontId="12" type="noConversion"/>
  </si>
  <si>
    <t>11月20日餐费</t>
    <phoneticPr fontId="12" type="noConversion"/>
  </si>
  <si>
    <t>11月22日餐费</t>
    <phoneticPr fontId="12" type="noConversion"/>
  </si>
  <si>
    <t>11月23日餐费</t>
  </si>
  <si>
    <t>11月15日去客户公司拿物料</t>
    <phoneticPr fontId="12" type="noConversion"/>
  </si>
  <si>
    <t>11月15日送物料回家</t>
    <phoneticPr fontId="12" type="noConversion"/>
  </si>
  <si>
    <t>11月16日从家打车到机场</t>
    <phoneticPr fontId="12" type="noConversion"/>
  </si>
  <si>
    <t>11月16日从会场打车到酒店</t>
    <phoneticPr fontId="12" type="noConversion"/>
  </si>
  <si>
    <t>11月17日酒店往返餐厅</t>
    <phoneticPr fontId="12" type="noConversion"/>
  </si>
  <si>
    <t>11月17日会场到酒店</t>
    <phoneticPr fontId="12" type="noConversion"/>
  </si>
  <si>
    <t>11月18日会场到餐厅打车费</t>
    <phoneticPr fontId="12" type="noConversion"/>
  </si>
  <si>
    <t>11月19日酒店到会场往返</t>
    <phoneticPr fontId="12" type="noConversion"/>
  </si>
  <si>
    <t>11月20日会场到酒店打车费</t>
    <phoneticPr fontId="12" type="noConversion"/>
  </si>
  <si>
    <t>11月22日酒店往返餐厅</t>
    <phoneticPr fontId="12" type="noConversion"/>
  </si>
  <si>
    <t>11月23日机场打车到家</t>
    <phoneticPr fontId="12" type="noConversion"/>
  </si>
  <si>
    <t>11月23日家打车到公司</t>
    <phoneticPr fontId="12" type="noConversion"/>
  </si>
  <si>
    <t>11月23日酒店打车到机场</t>
    <phoneticPr fontId="12" type="noConversion"/>
  </si>
  <si>
    <t>11月21日酒店打车到机场</t>
    <phoneticPr fontId="12" type="noConversion"/>
  </si>
  <si>
    <t>广州市</t>
    <phoneticPr fontId="12" type="noConversion"/>
  </si>
  <si>
    <t>周末三天上会</t>
    <phoneticPr fontId="12" type="noConversion"/>
  </si>
  <si>
    <t>2019年11月16、17和23日</t>
    <phoneticPr fontId="12" type="noConversion"/>
  </si>
  <si>
    <t>2019年11月18-22日</t>
    <phoneticPr fontId="12" type="noConversion"/>
  </si>
  <si>
    <t>周内五天上会</t>
    <phoneticPr fontId="12" type="noConversion"/>
  </si>
  <si>
    <t>2019年11月25号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</si>
</sst>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41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right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3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0" fillId="0" borderId="8" xfId="0" applyFont="1" applyBorder="1">
      <alignment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0" fillId="0" borderId="0" xfId="2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5" xfId="2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13" fillId="3" borderId="8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938136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102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workbookViewId="0">
      <selection activeCell="D48" sqref="D48:D54"/>
    </sheetView>
  </sheetViews>
  <sheetFormatPr defaultColWidth="9" defaultRowHeight="21" customHeight="1" x14ac:dyDescent="0.3"/>
  <cols>
    <col min="1" max="1" width="9" style="30"/>
    <col min="2" max="2" width="16.765625" customWidth="1"/>
    <col min="3" max="3" width="12.15234375" style="31" bestFit="1" customWidth="1"/>
    <col min="5" max="5" width="12.15234375" bestFit="1" customWidth="1"/>
    <col min="6" max="6" width="14.15234375" customWidth="1"/>
    <col min="8" max="8" width="15.07421875" customWidth="1"/>
    <col min="9" max="9" width="24.84375" customWidth="1"/>
    <col min="10" max="10" width="39.4609375" customWidth="1"/>
  </cols>
  <sheetData>
    <row r="2" spans="1:12" ht="21" customHeight="1" x14ac:dyDescent="0.3">
      <c r="C2" s="105" t="s">
        <v>0</v>
      </c>
      <c r="D2" s="105"/>
      <c r="E2" s="105"/>
      <c r="F2" s="105"/>
      <c r="G2" s="105"/>
      <c r="H2" s="105"/>
      <c r="I2" s="43"/>
      <c r="J2" s="43"/>
      <c r="K2" s="43"/>
      <c r="L2" s="43"/>
    </row>
    <row r="4" spans="1:12" ht="21" customHeight="1" x14ac:dyDescent="0.3">
      <c r="H4" s="87" t="s">
        <v>80</v>
      </c>
      <c r="I4" s="87"/>
      <c r="J4" s="87" t="s">
        <v>81</v>
      </c>
    </row>
    <row r="5" spans="1:12" ht="21" customHeight="1" x14ac:dyDescent="0.3">
      <c r="H5" s="88"/>
      <c r="I5" s="88"/>
      <c r="J5" s="88"/>
    </row>
    <row r="6" spans="1:12" ht="21" customHeight="1" x14ac:dyDescent="0.3">
      <c r="A6" s="102" t="s">
        <v>1</v>
      </c>
      <c r="B6" s="92" t="s">
        <v>2</v>
      </c>
      <c r="C6" s="106" t="s">
        <v>3</v>
      </c>
      <c r="D6" s="106"/>
      <c r="E6" s="106"/>
      <c r="F6" s="107" t="s">
        <v>4</v>
      </c>
      <c r="G6" s="107"/>
      <c r="H6" s="107"/>
      <c r="I6" s="107"/>
      <c r="J6" s="92" t="s">
        <v>5</v>
      </c>
    </row>
    <row r="7" spans="1:12" ht="21" customHeight="1" x14ac:dyDescent="0.3">
      <c r="A7" s="102"/>
      <c r="B7" s="92"/>
      <c r="C7" s="34" t="s">
        <v>6</v>
      </c>
      <c r="D7" s="35" t="s">
        <v>7</v>
      </c>
      <c r="E7" s="32" t="s">
        <v>8</v>
      </c>
      <c r="F7" s="33" t="s">
        <v>9</v>
      </c>
      <c r="G7" s="33" t="s">
        <v>10</v>
      </c>
      <c r="H7" s="33" t="s">
        <v>11</v>
      </c>
      <c r="I7" s="33" t="s">
        <v>12</v>
      </c>
      <c r="J7" s="92"/>
    </row>
    <row r="8" spans="1:12" ht="21" customHeight="1" x14ac:dyDescent="0.3">
      <c r="A8" s="103">
        <v>1</v>
      </c>
      <c r="B8" s="99" t="s">
        <v>13</v>
      </c>
      <c r="C8" s="93">
        <v>0</v>
      </c>
      <c r="D8" s="96"/>
      <c r="E8" s="93">
        <f>C8*D8</f>
        <v>0</v>
      </c>
      <c r="F8" s="36">
        <v>0</v>
      </c>
      <c r="G8" s="36">
        <v>0</v>
      </c>
      <c r="H8" s="36">
        <v>0</v>
      </c>
      <c r="I8" s="44"/>
      <c r="J8" s="81" t="s">
        <v>14</v>
      </c>
    </row>
    <row r="9" spans="1:12" ht="21" customHeight="1" x14ac:dyDescent="0.3">
      <c r="A9" s="103"/>
      <c r="B9" s="99"/>
      <c r="C9" s="93"/>
      <c r="D9" s="96"/>
      <c r="E9" s="93"/>
      <c r="F9" s="36">
        <v>0</v>
      </c>
      <c r="G9" s="36">
        <v>0</v>
      </c>
      <c r="H9" s="36">
        <f t="shared" ref="H9:H48" si="0">F9+G9</f>
        <v>0</v>
      </c>
      <c r="I9" s="44"/>
      <c r="J9" s="82"/>
    </row>
    <row r="10" spans="1:12" ht="21" customHeight="1" x14ac:dyDescent="0.3">
      <c r="A10" s="103"/>
      <c r="B10" s="99"/>
      <c r="C10" s="93"/>
      <c r="D10" s="96"/>
      <c r="E10" s="93"/>
      <c r="F10" s="36">
        <v>0</v>
      </c>
      <c r="G10" s="36">
        <v>0</v>
      </c>
      <c r="H10" s="36">
        <f t="shared" si="0"/>
        <v>0</v>
      </c>
      <c r="I10" s="44"/>
      <c r="J10" s="82"/>
    </row>
    <row r="11" spans="1:12" ht="21" customHeight="1" x14ac:dyDescent="0.3">
      <c r="A11" s="103"/>
      <c r="B11" s="99"/>
      <c r="C11" s="93"/>
      <c r="D11" s="96"/>
      <c r="E11" s="93"/>
      <c r="F11" s="36">
        <v>0</v>
      </c>
      <c r="G11" s="36">
        <v>0</v>
      </c>
      <c r="H11" s="36">
        <f t="shared" si="0"/>
        <v>0</v>
      </c>
      <c r="I11" s="44"/>
      <c r="J11" s="82"/>
    </row>
    <row r="12" spans="1:12" ht="21" customHeight="1" x14ac:dyDescent="0.3">
      <c r="A12" s="103"/>
      <c r="B12" s="99"/>
      <c r="C12" s="93"/>
      <c r="D12" s="96"/>
      <c r="E12" s="93"/>
      <c r="F12" s="36">
        <v>0</v>
      </c>
      <c r="G12" s="36">
        <v>0</v>
      </c>
      <c r="H12" s="36">
        <f t="shared" si="0"/>
        <v>0</v>
      </c>
      <c r="I12" s="44"/>
      <c r="J12" s="82"/>
    </row>
    <row r="13" spans="1:12" s="29" customFormat="1" ht="21" customHeight="1" x14ac:dyDescent="0.3">
      <c r="A13" s="37"/>
      <c r="B13" s="38" t="s">
        <v>15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:H13" si="1">SUM(G8:G12)</f>
        <v>0</v>
      </c>
      <c r="H13" s="39">
        <f t="shared" si="1"/>
        <v>0</v>
      </c>
      <c r="I13" s="45"/>
      <c r="J13" s="83"/>
    </row>
    <row r="14" spans="1:12" ht="21" customHeight="1" x14ac:dyDescent="0.3">
      <c r="A14" s="97">
        <v>2</v>
      </c>
      <c r="B14" s="111" t="s">
        <v>16</v>
      </c>
      <c r="C14" s="94">
        <v>0</v>
      </c>
      <c r="D14" s="97"/>
      <c r="E14" s="94">
        <f t="shared" ref="E14:E48" si="2">C14*D14</f>
        <v>0</v>
      </c>
      <c r="F14" s="36">
        <v>0</v>
      </c>
      <c r="G14" s="36">
        <v>0</v>
      </c>
      <c r="H14" s="36">
        <f t="shared" si="0"/>
        <v>0</v>
      </c>
      <c r="I14" s="44"/>
      <c r="J14" s="81" t="s">
        <v>17</v>
      </c>
    </row>
    <row r="15" spans="1:12" ht="21" customHeight="1" x14ac:dyDescent="0.3">
      <c r="A15" s="98"/>
      <c r="B15" s="112"/>
      <c r="C15" s="95"/>
      <c r="D15" s="98"/>
      <c r="E15" s="95"/>
      <c r="F15" s="36">
        <v>0</v>
      </c>
      <c r="G15" s="36">
        <v>0</v>
      </c>
      <c r="H15" s="36">
        <f t="shared" ref="H15" si="3">F15+G15</f>
        <v>0</v>
      </c>
      <c r="I15" s="44"/>
      <c r="J15" s="82"/>
    </row>
    <row r="16" spans="1:12" s="29" customFormat="1" ht="21" customHeight="1" x14ac:dyDescent="0.3">
      <c r="A16" s="37"/>
      <c r="B16" s="38" t="s">
        <v>18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45"/>
      <c r="J16" s="83"/>
    </row>
    <row r="17" spans="1:10" ht="21" customHeight="1" x14ac:dyDescent="0.3">
      <c r="A17" s="103">
        <v>3</v>
      </c>
      <c r="B17" s="99" t="s">
        <v>19</v>
      </c>
      <c r="C17" s="93">
        <v>0</v>
      </c>
      <c r="D17" s="96"/>
      <c r="E17" s="93">
        <f t="shared" si="2"/>
        <v>0</v>
      </c>
      <c r="F17" s="36">
        <v>0</v>
      </c>
      <c r="G17" s="52">
        <v>0</v>
      </c>
      <c r="H17" s="52">
        <v>0</v>
      </c>
      <c r="I17" s="51"/>
      <c r="J17" s="89" t="s">
        <v>20</v>
      </c>
    </row>
    <row r="18" spans="1:10" ht="21" customHeight="1" x14ac:dyDescent="0.3">
      <c r="A18" s="103"/>
      <c r="B18" s="99"/>
      <c r="C18" s="93"/>
      <c r="D18" s="96"/>
      <c r="E18" s="93"/>
      <c r="F18" s="52">
        <v>0</v>
      </c>
      <c r="G18" s="52">
        <v>0</v>
      </c>
      <c r="H18" s="52">
        <v>0</v>
      </c>
      <c r="I18" s="51"/>
      <c r="J18" s="90"/>
    </row>
    <row r="19" spans="1:10" ht="21" customHeight="1" x14ac:dyDescent="0.3">
      <c r="A19" s="103"/>
      <c r="B19" s="99"/>
      <c r="C19" s="93"/>
      <c r="D19" s="96"/>
      <c r="E19" s="93"/>
      <c r="F19" s="52">
        <v>0</v>
      </c>
      <c r="G19" s="52">
        <v>0</v>
      </c>
      <c r="H19" s="52">
        <v>0</v>
      </c>
      <c r="I19" s="51"/>
      <c r="J19" s="90"/>
    </row>
    <row r="20" spans="1:10" ht="21" customHeight="1" x14ac:dyDescent="0.3">
      <c r="A20" s="103"/>
      <c r="B20" s="99"/>
      <c r="C20" s="93"/>
      <c r="D20" s="96"/>
      <c r="E20" s="93"/>
      <c r="F20" s="52">
        <v>0</v>
      </c>
      <c r="G20" s="52">
        <v>0</v>
      </c>
      <c r="H20" s="52">
        <v>0</v>
      </c>
      <c r="I20" s="51"/>
      <c r="J20" s="90"/>
    </row>
    <row r="21" spans="1:10" s="29" customFormat="1" ht="21" customHeight="1" x14ac:dyDescent="0.3">
      <c r="A21" s="37"/>
      <c r="B21" s="38" t="s">
        <v>21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45"/>
      <c r="J21" s="91"/>
    </row>
    <row r="22" spans="1:10" ht="21" customHeight="1" x14ac:dyDescent="0.3">
      <c r="A22" s="103">
        <v>4</v>
      </c>
      <c r="B22" s="99" t="s">
        <v>22</v>
      </c>
      <c r="C22" s="93">
        <v>0</v>
      </c>
      <c r="D22" s="96"/>
      <c r="E22" s="93">
        <f t="shared" si="2"/>
        <v>0</v>
      </c>
      <c r="F22" s="36">
        <v>37743</v>
      </c>
      <c r="G22" s="36">
        <v>0</v>
      </c>
      <c r="H22" s="36">
        <v>37743</v>
      </c>
      <c r="I22" s="62" t="s">
        <v>82</v>
      </c>
      <c r="J22" s="89" t="s">
        <v>23</v>
      </c>
    </row>
    <row r="23" spans="1:10" ht="21" customHeight="1" x14ac:dyDescent="0.3">
      <c r="A23" s="103"/>
      <c r="B23" s="99"/>
      <c r="C23" s="93"/>
      <c r="D23" s="96"/>
      <c r="E23" s="93"/>
      <c r="F23" s="57">
        <v>6951</v>
      </c>
      <c r="G23" s="57"/>
      <c r="H23" s="57">
        <v>6951</v>
      </c>
      <c r="I23" s="62" t="s">
        <v>83</v>
      </c>
      <c r="J23" s="90"/>
    </row>
    <row r="24" spans="1:10" ht="21" customHeight="1" x14ac:dyDescent="0.3">
      <c r="A24" s="103"/>
      <c r="B24" s="99"/>
      <c r="C24" s="93"/>
      <c r="D24" s="96"/>
      <c r="E24" s="93"/>
      <c r="F24" s="57">
        <v>5000</v>
      </c>
      <c r="G24" s="57"/>
      <c r="H24" s="57">
        <v>5000</v>
      </c>
      <c r="I24" s="62" t="s">
        <v>86</v>
      </c>
      <c r="J24" s="90"/>
    </row>
    <row r="25" spans="1:10" ht="21" customHeight="1" x14ac:dyDescent="0.3">
      <c r="A25" s="103"/>
      <c r="B25" s="99"/>
      <c r="C25" s="93"/>
      <c r="D25" s="96"/>
      <c r="E25" s="93"/>
      <c r="F25" s="36">
        <v>4566.96</v>
      </c>
      <c r="G25" s="36">
        <v>0</v>
      </c>
      <c r="H25" s="36">
        <f t="shared" si="0"/>
        <v>4566.96</v>
      </c>
      <c r="I25" s="44" t="s">
        <v>85</v>
      </c>
      <c r="J25" s="90"/>
    </row>
    <row r="26" spans="1:10" ht="21" customHeight="1" x14ac:dyDescent="0.3">
      <c r="A26" s="60"/>
      <c r="B26" s="59"/>
      <c r="C26" s="57"/>
      <c r="D26" s="58"/>
      <c r="E26" s="57"/>
      <c r="F26" s="57">
        <v>2953</v>
      </c>
      <c r="G26" s="57"/>
      <c r="H26" s="57">
        <v>2953</v>
      </c>
      <c r="I26" s="62" t="s">
        <v>84</v>
      </c>
      <c r="J26" s="90"/>
    </row>
    <row r="27" spans="1:10" s="29" customFormat="1" ht="21" customHeight="1" x14ac:dyDescent="0.3">
      <c r="A27" s="37"/>
      <c r="B27" s="38" t="s">
        <v>24</v>
      </c>
      <c r="C27" s="39">
        <v>56000</v>
      </c>
      <c r="D27" s="39">
        <f>SUM(D22)</f>
        <v>0</v>
      </c>
      <c r="E27" s="39">
        <v>56000</v>
      </c>
      <c r="F27" s="39">
        <f>SUM(F22:F26)</f>
        <v>57213.96</v>
      </c>
      <c r="G27" s="39">
        <f t="shared" ref="G27" si="6">SUM(G22:G25)</f>
        <v>0</v>
      </c>
      <c r="H27" s="39">
        <f>SUM(H22:H26)</f>
        <v>57213.96</v>
      </c>
      <c r="I27" s="45"/>
      <c r="J27" s="91"/>
    </row>
    <row r="28" spans="1:10" ht="21" customHeight="1" x14ac:dyDescent="0.3">
      <c r="A28" s="97">
        <v>5</v>
      </c>
      <c r="B28" s="111" t="s">
        <v>25</v>
      </c>
      <c r="C28" s="94">
        <v>0</v>
      </c>
      <c r="D28" s="97"/>
      <c r="E28" s="94">
        <f t="shared" si="2"/>
        <v>0</v>
      </c>
      <c r="F28" s="36">
        <v>0</v>
      </c>
      <c r="G28" s="36">
        <v>0</v>
      </c>
      <c r="H28" s="36">
        <f t="shared" si="0"/>
        <v>0</v>
      </c>
      <c r="I28" s="44"/>
      <c r="J28" s="81" t="s">
        <v>26</v>
      </c>
    </row>
    <row r="29" spans="1:10" ht="21" customHeight="1" x14ac:dyDescent="0.3">
      <c r="A29" s="98"/>
      <c r="B29" s="112"/>
      <c r="C29" s="95"/>
      <c r="D29" s="98"/>
      <c r="E29" s="95"/>
      <c r="F29" s="36">
        <v>0</v>
      </c>
      <c r="G29" s="36">
        <v>0</v>
      </c>
      <c r="H29" s="36">
        <f t="shared" ref="H29" si="7">F29+G29</f>
        <v>0</v>
      </c>
      <c r="I29" s="44"/>
      <c r="J29" s="82"/>
    </row>
    <row r="30" spans="1:10" s="29" customFormat="1" ht="21" customHeight="1" x14ac:dyDescent="0.3">
      <c r="A30" s="37"/>
      <c r="B30" s="38" t="s">
        <v>27</v>
      </c>
      <c r="C30" s="39">
        <f>SUM(C28)</f>
        <v>0</v>
      </c>
      <c r="D30" s="39">
        <f t="shared" ref="D30:E30" si="8">SUM(D28)</f>
        <v>0</v>
      </c>
      <c r="E30" s="39">
        <f t="shared" si="8"/>
        <v>0</v>
      </c>
      <c r="F30" s="39">
        <f>SUM(F28:F29)</f>
        <v>0</v>
      </c>
      <c r="G30" s="39">
        <f>SUM(G28:G29)</f>
        <v>0</v>
      </c>
      <c r="H30" s="39">
        <f t="shared" ref="H30" si="9">SUM(H28:H29)</f>
        <v>0</v>
      </c>
      <c r="I30" s="45"/>
      <c r="J30" s="83"/>
    </row>
    <row r="31" spans="1:10" ht="21" customHeight="1" x14ac:dyDescent="0.3">
      <c r="A31" s="103">
        <v>6</v>
      </c>
      <c r="B31" s="99" t="s">
        <v>28</v>
      </c>
      <c r="C31" s="93">
        <v>0</v>
      </c>
      <c r="D31" s="96"/>
      <c r="E31" s="93">
        <f t="shared" si="2"/>
        <v>0</v>
      </c>
      <c r="F31" s="36">
        <v>0</v>
      </c>
      <c r="G31" s="36">
        <v>0</v>
      </c>
      <c r="H31" s="36">
        <f t="shared" si="0"/>
        <v>0</v>
      </c>
      <c r="I31" s="44"/>
      <c r="J31" s="81" t="s">
        <v>29</v>
      </c>
    </row>
    <row r="32" spans="1:10" ht="21" customHeight="1" x14ac:dyDescent="0.3">
      <c r="A32" s="103"/>
      <c r="B32" s="99"/>
      <c r="C32" s="93"/>
      <c r="D32" s="96"/>
      <c r="E32" s="93"/>
      <c r="F32" s="36">
        <v>0</v>
      </c>
      <c r="G32" s="36">
        <v>0</v>
      </c>
      <c r="H32" s="36">
        <f t="shared" si="0"/>
        <v>0</v>
      </c>
      <c r="I32" s="44"/>
      <c r="J32" s="90"/>
    </row>
    <row r="33" spans="1:10" ht="21" customHeight="1" x14ac:dyDescent="0.3">
      <c r="A33" s="103"/>
      <c r="B33" s="99"/>
      <c r="C33" s="93"/>
      <c r="D33" s="96"/>
      <c r="E33" s="93"/>
      <c r="F33" s="36">
        <v>0</v>
      </c>
      <c r="G33" s="36">
        <v>0</v>
      </c>
      <c r="H33" s="36">
        <f t="shared" si="0"/>
        <v>0</v>
      </c>
      <c r="I33" s="44"/>
      <c r="J33" s="90"/>
    </row>
    <row r="34" spans="1:10" ht="21" customHeight="1" x14ac:dyDescent="0.3">
      <c r="A34" s="103"/>
      <c r="B34" s="99"/>
      <c r="C34" s="93"/>
      <c r="D34" s="96"/>
      <c r="E34" s="93"/>
      <c r="F34" s="36">
        <v>0</v>
      </c>
      <c r="G34" s="36">
        <v>0</v>
      </c>
      <c r="H34" s="36">
        <f t="shared" si="0"/>
        <v>0</v>
      </c>
      <c r="I34" s="44"/>
      <c r="J34" s="90"/>
    </row>
    <row r="35" spans="1:10" s="29" customFormat="1" ht="21" customHeight="1" x14ac:dyDescent="0.3">
      <c r="A35" s="37"/>
      <c r="B35" s="38" t="s">
        <v>30</v>
      </c>
      <c r="C35" s="39">
        <f>SUM(C31)</f>
        <v>0</v>
      </c>
      <c r="D35" s="39">
        <f t="shared" ref="D35:E35" si="10">SUM(D31)</f>
        <v>0</v>
      </c>
      <c r="E35" s="39">
        <f t="shared" si="10"/>
        <v>0</v>
      </c>
      <c r="F35" s="39">
        <f>SUM(F31:F34)</f>
        <v>0</v>
      </c>
      <c r="G35" s="39">
        <f t="shared" ref="G35:H35" si="11">SUM(G31:G34)</f>
        <v>0</v>
      </c>
      <c r="H35" s="39">
        <f t="shared" si="11"/>
        <v>0</v>
      </c>
      <c r="I35" s="45"/>
      <c r="J35" s="91"/>
    </row>
    <row r="36" spans="1:10" ht="21" customHeight="1" x14ac:dyDescent="0.3">
      <c r="A36" s="103">
        <v>7</v>
      </c>
      <c r="B36" s="99" t="s">
        <v>31</v>
      </c>
      <c r="C36" s="93">
        <v>0</v>
      </c>
      <c r="D36" s="96"/>
      <c r="E36" s="93">
        <f t="shared" si="2"/>
        <v>0</v>
      </c>
      <c r="F36" s="36">
        <v>0</v>
      </c>
      <c r="G36" s="36">
        <v>0</v>
      </c>
      <c r="H36" s="36">
        <f t="shared" si="0"/>
        <v>0</v>
      </c>
      <c r="I36" s="44"/>
      <c r="J36" s="84"/>
    </row>
    <row r="37" spans="1:10" ht="21" customHeight="1" x14ac:dyDescent="0.3">
      <c r="A37" s="103"/>
      <c r="B37" s="99"/>
      <c r="C37" s="93"/>
      <c r="D37" s="96"/>
      <c r="E37" s="93"/>
      <c r="F37" s="36">
        <v>0</v>
      </c>
      <c r="G37" s="36">
        <v>0</v>
      </c>
      <c r="H37" s="36">
        <f t="shared" si="0"/>
        <v>0</v>
      </c>
      <c r="I37" s="44"/>
      <c r="J37" s="85"/>
    </row>
    <row r="38" spans="1:10" ht="21" customHeight="1" x14ac:dyDescent="0.3">
      <c r="A38" s="103"/>
      <c r="B38" s="99"/>
      <c r="C38" s="93"/>
      <c r="D38" s="96"/>
      <c r="E38" s="93"/>
      <c r="F38" s="36">
        <v>0</v>
      </c>
      <c r="G38" s="36">
        <v>0</v>
      </c>
      <c r="H38" s="36">
        <f t="shared" si="0"/>
        <v>0</v>
      </c>
      <c r="I38" s="44"/>
      <c r="J38" s="85"/>
    </row>
    <row r="39" spans="1:10" ht="21" customHeight="1" x14ac:dyDescent="0.3">
      <c r="A39" s="103"/>
      <c r="B39" s="99"/>
      <c r="C39" s="93"/>
      <c r="D39" s="96"/>
      <c r="E39" s="93"/>
      <c r="F39" s="36">
        <v>0</v>
      </c>
      <c r="G39" s="36">
        <v>0</v>
      </c>
      <c r="H39" s="36">
        <f t="shared" si="0"/>
        <v>0</v>
      </c>
      <c r="I39" s="44"/>
      <c r="J39" s="85"/>
    </row>
    <row r="40" spans="1:10" s="29" customFormat="1" ht="21" customHeight="1" x14ac:dyDescent="0.3">
      <c r="A40" s="37"/>
      <c r="B40" s="38" t="s">
        <v>32</v>
      </c>
      <c r="C40" s="39">
        <f>SUM(C36)</f>
        <v>0</v>
      </c>
      <c r="D40" s="39">
        <f t="shared" ref="D40:E40" si="12">SUM(D36)</f>
        <v>0</v>
      </c>
      <c r="E40" s="39">
        <f t="shared" si="12"/>
        <v>0</v>
      </c>
      <c r="F40" s="39">
        <f>SUM(F36:F39)</f>
        <v>0</v>
      </c>
      <c r="G40" s="39">
        <f t="shared" ref="G40:H40" si="13">SUM(G36:G39)</f>
        <v>0</v>
      </c>
      <c r="H40" s="39">
        <f t="shared" si="13"/>
        <v>0</v>
      </c>
      <c r="I40" s="45"/>
      <c r="J40" s="86"/>
    </row>
    <row r="41" spans="1:10" ht="21" customHeight="1" x14ac:dyDescent="0.3">
      <c r="A41" s="103">
        <v>8</v>
      </c>
      <c r="B41" s="99" t="s">
        <v>33</v>
      </c>
      <c r="C41" s="93">
        <v>0</v>
      </c>
      <c r="D41" s="96"/>
      <c r="E41" s="93">
        <f t="shared" si="2"/>
        <v>0</v>
      </c>
      <c r="F41" s="36">
        <v>0</v>
      </c>
      <c r="G41" s="36">
        <v>0</v>
      </c>
      <c r="H41" s="36">
        <f t="shared" si="0"/>
        <v>0</v>
      </c>
      <c r="I41" s="44"/>
      <c r="J41" s="89" t="s">
        <v>34</v>
      </c>
    </row>
    <row r="42" spans="1:10" ht="21" customHeight="1" x14ac:dyDescent="0.3">
      <c r="A42" s="103"/>
      <c r="B42" s="99"/>
      <c r="C42" s="93"/>
      <c r="D42" s="96"/>
      <c r="E42" s="93"/>
      <c r="F42" s="36">
        <v>0</v>
      </c>
      <c r="G42" s="36">
        <v>0</v>
      </c>
      <c r="H42" s="36">
        <f t="shared" si="0"/>
        <v>0</v>
      </c>
      <c r="I42" s="44"/>
      <c r="J42" s="90"/>
    </row>
    <row r="43" spans="1:10" s="29" customFormat="1" ht="21" customHeight="1" x14ac:dyDescent="0.3">
      <c r="A43" s="37"/>
      <c r="B43" s="38" t="s">
        <v>35</v>
      </c>
      <c r="C43" s="39">
        <f>SUM(C41)</f>
        <v>0</v>
      </c>
      <c r="D43" s="39">
        <f t="shared" ref="D43:E43" si="14">SUM(D41)</f>
        <v>0</v>
      </c>
      <c r="E43" s="39">
        <f t="shared" si="14"/>
        <v>0</v>
      </c>
      <c r="F43" s="39">
        <f>SUM(F41:F42)</f>
        <v>0</v>
      </c>
      <c r="G43" s="39">
        <f t="shared" ref="G43:H43" si="15">SUM(G41:G42)</f>
        <v>0</v>
      </c>
      <c r="H43" s="39">
        <f t="shared" si="15"/>
        <v>0</v>
      </c>
      <c r="I43" s="45"/>
      <c r="J43" s="91"/>
    </row>
    <row r="44" spans="1:10" ht="21" customHeight="1" x14ac:dyDescent="0.3">
      <c r="A44" s="103">
        <v>9</v>
      </c>
      <c r="B44" s="99" t="s">
        <v>36</v>
      </c>
      <c r="C44" s="93">
        <v>0</v>
      </c>
      <c r="D44" s="96"/>
      <c r="E44" s="93">
        <f t="shared" si="2"/>
        <v>0</v>
      </c>
      <c r="F44" s="36">
        <v>0</v>
      </c>
      <c r="G44" s="36">
        <v>0</v>
      </c>
      <c r="H44" s="36">
        <f t="shared" si="0"/>
        <v>0</v>
      </c>
      <c r="I44" s="44"/>
      <c r="J44" s="81" t="s">
        <v>37</v>
      </c>
    </row>
    <row r="45" spans="1:10" ht="21" customHeight="1" x14ac:dyDescent="0.3">
      <c r="A45" s="103"/>
      <c r="B45" s="99"/>
      <c r="C45" s="93"/>
      <c r="D45" s="96"/>
      <c r="E45" s="93"/>
      <c r="F45" s="36">
        <v>0</v>
      </c>
      <c r="G45" s="36">
        <v>0</v>
      </c>
      <c r="H45" s="36">
        <f t="shared" si="0"/>
        <v>0</v>
      </c>
      <c r="I45" s="44"/>
      <c r="J45" s="82"/>
    </row>
    <row r="46" spans="1:10" ht="21" customHeight="1" x14ac:dyDescent="0.3">
      <c r="A46" s="103"/>
      <c r="B46" s="99"/>
      <c r="C46" s="93"/>
      <c r="D46" s="96"/>
      <c r="E46" s="93"/>
      <c r="F46" s="36">
        <v>0</v>
      </c>
      <c r="G46" s="36">
        <v>0</v>
      </c>
      <c r="H46" s="36">
        <f t="shared" si="0"/>
        <v>0</v>
      </c>
      <c r="I46" s="44"/>
      <c r="J46" s="82"/>
    </row>
    <row r="47" spans="1:10" s="29" customFormat="1" ht="21" customHeight="1" x14ac:dyDescent="0.3">
      <c r="A47" s="37"/>
      <c r="B47" s="38" t="s">
        <v>38</v>
      </c>
      <c r="C47" s="39">
        <f>SUM(C44)</f>
        <v>0</v>
      </c>
      <c r="D47" s="39">
        <f t="shared" ref="D47:E47" si="16">SUM(D44)</f>
        <v>0</v>
      </c>
      <c r="E47" s="39">
        <f t="shared" si="16"/>
        <v>0</v>
      </c>
      <c r="F47" s="39">
        <f>SUM(F44:F46)</f>
        <v>0</v>
      </c>
      <c r="G47" s="39">
        <f t="shared" ref="G47:H47" si="17">SUM(G44:G46)</f>
        <v>0</v>
      </c>
      <c r="H47" s="39">
        <f t="shared" si="17"/>
        <v>0</v>
      </c>
      <c r="I47" s="45"/>
      <c r="J47" s="83"/>
    </row>
    <row r="48" spans="1:10" ht="21" customHeight="1" x14ac:dyDescent="0.3">
      <c r="A48" s="97">
        <v>10</v>
      </c>
      <c r="B48" s="99" t="s">
        <v>39</v>
      </c>
      <c r="C48" s="93">
        <v>0</v>
      </c>
      <c r="D48" s="96"/>
      <c r="E48" s="93">
        <f t="shared" si="2"/>
        <v>0</v>
      </c>
      <c r="F48" s="36">
        <v>0</v>
      </c>
      <c r="G48" s="36">
        <v>0</v>
      </c>
      <c r="H48" s="36">
        <f t="shared" si="0"/>
        <v>0</v>
      </c>
      <c r="I48" s="44"/>
      <c r="J48" s="84"/>
    </row>
    <row r="49" spans="1:10" ht="21" customHeight="1" x14ac:dyDescent="0.3">
      <c r="A49" s="104"/>
      <c r="B49" s="99"/>
      <c r="C49" s="93"/>
      <c r="D49" s="96"/>
      <c r="E49" s="93"/>
      <c r="F49" s="36">
        <v>0</v>
      </c>
      <c r="G49" s="36">
        <v>0</v>
      </c>
      <c r="H49" s="36">
        <f t="shared" ref="H49:H54" si="18">F49+G49</f>
        <v>0</v>
      </c>
      <c r="I49" s="44"/>
      <c r="J49" s="85"/>
    </row>
    <row r="50" spans="1:10" ht="21" customHeight="1" x14ac:dyDescent="0.3">
      <c r="A50" s="104"/>
      <c r="B50" s="99"/>
      <c r="C50" s="93"/>
      <c r="D50" s="96"/>
      <c r="E50" s="93"/>
      <c r="F50" s="36">
        <v>0</v>
      </c>
      <c r="G50" s="36">
        <v>0</v>
      </c>
      <c r="H50" s="36">
        <f t="shared" si="18"/>
        <v>0</v>
      </c>
      <c r="I50" s="44"/>
      <c r="J50" s="85"/>
    </row>
    <row r="51" spans="1:10" ht="21" customHeight="1" x14ac:dyDescent="0.3">
      <c r="A51" s="104"/>
      <c r="B51" s="99"/>
      <c r="C51" s="93"/>
      <c r="D51" s="96"/>
      <c r="E51" s="93"/>
      <c r="F51" s="36">
        <v>0</v>
      </c>
      <c r="G51" s="36">
        <v>0</v>
      </c>
      <c r="H51" s="36">
        <f t="shared" si="18"/>
        <v>0</v>
      </c>
      <c r="I51" s="44"/>
      <c r="J51" s="85"/>
    </row>
    <row r="52" spans="1:10" ht="21" customHeight="1" x14ac:dyDescent="0.3">
      <c r="A52" s="104"/>
      <c r="B52" s="99"/>
      <c r="C52" s="93"/>
      <c r="D52" s="96"/>
      <c r="E52" s="93"/>
      <c r="F52" s="36">
        <v>0</v>
      </c>
      <c r="G52" s="36">
        <v>0</v>
      </c>
      <c r="H52" s="36">
        <f t="shared" si="18"/>
        <v>0</v>
      </c>
      <c r="I52" s="44"/>
      <c r="J52" s="85"/>
    </row>
    <row r="53" spans="1:10" ht="21" customHeight="1" x14ac:dyDescent="0.3">
      <c r="A53" s="104"/>
      <c r="B53" s="99"/>
      <c r="C53" s="93"/>
      <c r="D53" s="96"/>
      <c r="E53" s="93"/>
      <c r="F53" s="36">
        <v>0</v>
      </c>
      <c r="G53" s="36">
        <v>0</v>
      </c>
      <c r="H53" s="36">
        <f t="shared" si="18"/>
        <v>0</v>
      </c>
      <c r="I53" s="44"/>
      <c r="J53" s="85"/>
    </row>
    <row r="54" spans="1:10" ht="21" customHeight="1" x14ac:dyDescent="0.3">
      <c r="A54" s="98"/>
      <c r="B54" s="99"/>
      <c r="C54" s="93"/>
      <c r="D54" s="96"/>
      <c r="E54" s="93"/>
      <c r="F54" s="36">
        <v>0</v>
      </c>
      <c r="G54" s="36">
        <v>0</v>
      </c>
      <c r="H54" s="36">
        <f t="shared" si="18"/>
        <v>0</v>
      </c>
      <c r="I54" s="44"/>
      <c r="J54" s="85"/>
    </row>
    <row r="55" spans="1:10" s="29" customFormat="1" ht="21" customHeight="1" x14ac:dyDescent="0.3">
      <c r="A55" s="37"/>
      <c r="B55" s="38" t="s">
        <v>40</v>
      </c>
      <c r="C55" s="39">
        <f>SUM(C48)</f>
        <v>0</v>
      </c>
      <c r="D55" s="39">
        <f t="shared" ref="D55:E55" si="19">SUM(D48)</f>
        <v>0</v>
      </c>
      <c r="E55" s="39">
        <f t="shared" si="19"/>
        <v>0</v>
      </c>
      <c r="F55" s="39">
        <f>SUM(F48:F54)</f>
        <v>0</v>
      </c>
      <c r="G55" s="39">
        <f t="shared" ref="G55:H55" si="20">SUM(G48:G54)</f>
        <v>0</v>
      </c>
      <c r="H55" s="39">
        <f t="shared" si="20"/>
        <v>0</v>
      </c>
      <c r="I55" s="45"/>
      <c r="J55" s="86"/>
    </row>
    <row r="56" spans="1:10" ht="21" customHeight="1" x14ac:dyDescent="0.3">
      <c r="A56" s="37"/>
      <c r="B56" s="38" t="s">
        <v>41</v>
      </c>
      <c r="C56" s="39">
        <f>SUM(C55,C47,C43,C40,C35,C30,C27,C21,C16,C13)</f>
        <v>56000</v>
      </c>
      <c r="D56" s="39">
        <f t="shared" ref="D56:H56" si="21">SUM(D55,D47,D43,D40,D35,D30,D27,D21,D16,D13)</f>
        <v>0</v>
      </c>
      <c r="E56" s="39">
        <f t="shared" si="21"/>
        <v>56000</v>
      </c>
      <c r="F56" s="39">
        <f t="shared" si="21"/>
        <v>57213.96</v>
      </c>
      <c r="G56" s="39">
        <f t="shared" si="21"/>
        <v>0</v>
      </c>
      <c r="H56" s="39">
        <f t="shared" si="21"/>
        <v>57213.96</v>
      </c>
      <c r="I56" s="45"/>
      <c r="J56" s="46"/>
    </row>
    <row r="60" spans="1:10" ht="21" customHeight="1" x14ac:dyDescent="0.3">
      <c r="A60" s="108" t="s">
        <v>42</v>
      </c>
      <c r="B60" s="109"/>
      <c r="C60" s="110" t="s">
        <v>43</v>
      </c>
      <c r="D60" s="110"/>
      <c r="E60" s="110" t="s">
        <v>44</v>
      </c>
      <c r="F60" s="110"/>
      <c r="G60" s="110" t="s">
        <v>45</v>
      </c>
      <c r="H60" s="110"/>
      <c r="I60" s="47" t="s">
        <v>46</v>
      </c>
    </row>
    <row r="61" spans="1:10" ht="21" customHeight="1" x14ac:dyDescent="0.3">
      <c r="A61" s="100">
        <f>E56</f>
        <v>56000</v>
      </c>
      <c r="B61" s="101"/>
      <c r="C61" s="101">
        <f>H56</f>
        <v>57213.96</v>
      </c>
      <c r="D61" s="101"/>
      <c r="E61" s="101"/>
      <c r="F61" s="101"/>
      <c r="G61" s="101">
        <f>G56</f>
        <v>0</v>
      </c>
      <c r="H61" s="101"/>
      <c r="I61" s="48">
        <f>A61-C61</f>
        <v>-1213.9599999999991</v>
      </c>
    </row>
    <row r="63" spans="1:10" ht="21" customHeight="1" x14ac:dyDescent="0.3">
      <c r="A63" s="40" t="s">
        <v>47</v>
      </c>
      <c r="B63" s="41"/>
      <c r="C63" s="42" t="s">
        <v>48</v>
      </c>
      <c r="D63" s="40"/>
      <c r="E63" s="40" t="s">
        <v>49</v>
      </c>
      <c r="F63" s="40"/>
      <c r="G63" s="40" t="s">
        <v>50</v>
      </c>
      <c r="H63" s="40"/>
      <c r="I63" s="4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5"/>
    <mergeCell ref="B28:B29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2"/>
    <mergeCell ref="A14:A15"/>
    <mergeCell ref="A17:A20"/>
    <mergeCell ref="A22:A25"/>
    <mergeCell ref="A28:A29"/>
    <mergeCell ref="A31:A34"/>
    <mergeCell ref="A36:A39"/>
    <mergeCell ref="A41:A42"/>
    <mergeCell ref="A44:A46"/>
    <mergeCell ref="A48:A54"/>
    <mergeCell ref="B6:B7"/>
    <mergeCell ref="B48:B54"/>
    <mergeCell ref="C8:C12"/>
    <mergeCell ref="C14:C15"/>
    <mergeCell ref="C17:C20"/>
    <mergeCell ref="C22:C25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5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5"/>
    <mergeCell ref="E28:E29"/>
    <mergeCell ref="E31:E34"/>
    <mergeCell ref="E36:E39"/>
    <mergeCell ref="E41:E42"/>
    <mergeCell ref="E44:E46"/>
    <mergeCell ref="E48:E54"/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5"/>
  <sheetViews>
    <sheetView tabSelected="1" topLeftCell="A56" zoomScale="90" zoomScaleNormal="90" workbookViewId="0">
      <selection activeCell="H67" sqref="H67"/>
    </sheetView>
  </sheetViews>
  <sheetFormatPr defaultColWidth="9" defaultRowHeight="14.15" x14ac:dyDescent="0.3"/>
  <cols>
    <col min="1" max="1" width="8.3046875" customWidth="1"/>
    <col min="2" max="3" width="2.23046875" customWidth="1"/>
    <col min="4" max="4" width="15.3828125" customWidth="1"/>
    <col min="5" max="5" width="7.765625" customWidth="1"/>
    <col min="6" max="6" width="15.07421875" customWidth="1"/>
    <col min="7" max="7" width="13.84375" customWidth="1"/>
    <col min="8" max="8" width="14.3828125" customWidth="1"/>
    <col min="9" max="9" width="15.23046875" style="30" customWidth="1"/>
    <col min="10" max="10" width="1.53515625" hidden="1" customWidth="1"/>
    <col min="11" max="11" width="31.7656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74"/>
      <c r="J1" s="1"/>
      <c r="K1" s="1"/>
    </row>
    <row r="3" spans="2:11" ht="18.45" x14ac:dyDescent="0.3">
      <c r="B3" s="105" t="s">
        <v>51</v>
      </c>
      <c r="C3" s="105"/>
      <c r="D3" s="105"/>
      <c r="E3" s="105"/>
      <c r="F3" s="105"/>
      <c r="G3" s="105"/>
      <c r="H3" s="105"/>
      <c r="I3" s="105"/>
      <c r="J3" s="105"/>
      <c r="K3" s="105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75"/>
      <c r="J4" s="2"/>
      <c r="K4" s="21"/>
    </row>
    <row r="5" spans="2:11" ht="20.149999999999999" customHeight="1" x14ac:dyDescent="0.3">
      <c r="B5" s="3"/>
      <c r="C5" s="4"/>
      <c r="D5" s="5" t="s">
        <v>52</v>
      </c>
      <c r="E5" s="5"/>
      <c r="F5" s="131" t="s">
        <v>53</v>
      </c>
      <c r="G5" s="131"/>
      <c r="H5" s="5" t="s">
        <v>54</v>
      </c>
      <c r="I5" s="76"/>
      <c r="J5" s="131" t="s">
        <v>55</v>
      </c>
      <c r="K5" s="132"/>
    </row>
    <row r="6" spans="2:11" ht="20.149999999999999" customHeight="1" x14ac:dyDescent="0.3">
      <c r="B6" s="6"/>
      <c r="C6" s="7"/>
      <c r="D6" s="8" t="s">
        <v>56</v>
      </c>
      <c r="E6" s="8"/>
      <c r="F6" s="133" t="s">
        <v>87</v>
      </c>
      <c r="G6" s="133"/>
      <c r="H6" s="8" t="s">
        <v>57</v>
      </c>
      <c r="I6" s="77"/>
      <c r="J6" s="133" t="s">
        <v>58</v>
      </c>
      <c r="K6" s="134"/>
    </row>
    <row r="7" spans="2:11" ht="20.149999999999999" customHeight="1" x14ac:dyDescent="0.3">
      <c r="B7" s="6"/>
      <c r="C7" s="7"/>
      <c r="D7" s="8" t="s">
        <v>59</v>
      </c>
      <c r="E7" s="8"/>
      <c r="F7" s="133" t="s">
        <v>89</v>
      </c>
      <c r="G7" s="133"/>
      <c r="H7" s="8" t="s">
        <v>60</v>
      </c>
      <c r="I7" s="78"/>
      <c r="J7" s="133" t="s">
        <v>117</v>
      </c>
      <c r="K7" s="134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61</v>
      </c>
      <c r="I8" s="79"/>
      <c r="J8" s="128" t="s">
        <v>88</v>
      </c>
      <c r="K8" s="129"/>
    </row>
    <row r="9" spans="2:11" ht="20.149999999999999" customHeight="1" x14ac:dyDescent="0.3">
      <c r="B9" s="13"/>
      <c r="C9" s="13"/>
      <c r="D9" s="13"/>
      <c r="E9" s="13"/>
      <c r="F9" s="13"/>
      <c r="G9" s="13"/>
      <c r="H9" s="13"/>
      <c r="I9" s="80"/>
      <c r="J9" s="13"/>
      <c r="K9" s="13"/>
    </row>
    <row r="10" spans="2:11" ht="26.15" customHeight="1" x14ac:dyDescent="0.3">
      <c r="B10" s="137" t="s">
        <v>1</v>
      </c>
      <c r="C10" s="138"/>
      <c r="D10" s="14" t="s">
        <v>62</v>
      </c>
      <c r="E10" s="117" t="s">
        <v>63</v>
      </c>
      <c r="F10" s="119"/>
      <c r="G10" s="16" t="s">
        <v>64</v>
      </c>
      <c r="H10" s="15" t="s">
        <v>65</v>
      </c>
      <c r="I10" s="139" t="s">
        <v>66</v>
      </c>
      <c r="J10" s="140"/>
      <c r="K10" s="16" t="s">
        <v>67</v>
      </c>
    </row>
    <row r="11" spans="2:11" ht="20.149999999999999" customHeight="1" x14ac:dyDescent="0.3">
      <c r="B11" s="113">
        <v>1</v>
      </c>
      <c r="C11" s="114"/>
      <c r="D11" s="122" t="s">
        <v>68</v>
      </c>
      <c r="E11" s="125" t="s">
        <v>69</v>
      </c>
      <c r="F11" s="125"/>
      <c r="G11" s="17">
        <v>91.93</v>
      </c>
      <c r="H11" s="50">
        <f>G11</f>
        <v>91.93</v>
      </c>
      <c r="I11" s="115"/>
      <c r="J11" s="116"/>
      <c r="K11" s="23" t="s">
        <v>98</v>
      </c>
    </row>
    <row r="12" spans="2:11" ht="20.149999999999999" customHeight="1" x14ac:dyDescent="0.3">
      <c r="B12" s="113">
        <v>2</v>
      </c>
      <c r="C12" s="114"/>
      <c r="D12" s="123"/>
      <c r="E12" s="125" t="s">
        <v>69</v>
      </c>
      <c r="F12" s="125"/>
      <c r="G12" s="17">
        <v>57.61</v>
      </c>
      <c r="H12" s="61">
        <f t="shared" ref="H12:H26" si="0">G12</f>
        <v>57.61</v>
      </c>
      <c r="I12" s="63"/>
      <c r="J12" s="25"/>
      <c r="K12" s="23" t="s">
        <v>99</v>
      </c>
    </row>
    <row r="13" spans="2:11" ht="31" customHeight="1" x14ac:dyDescent="0.3">
      <c r="B13" s="113">
        <v>3</v>
      </c>
      <c r="C13" s="114"/>
      <c r="D13" s="123"/>
      <c r="E13" s="125" t="s">
        <v>69</v>
      </c>
      <c r="F13" s="125"/>
      <c r="G13" s="17">
        <v>174.14</v>
      </c>
      <c r="H13" s="61">
        <f t="shared" si="0"/>
        <v>174.14</v>
      </c>
      <c r="I13" s="63"/>
      <c r="J13" s="22"/>
      <c r="K13" s="23" t="s">
        <v>100</v>
      </c>
    </row>
    <row r="14" spans="2:11" ht="31" customHeight="1" x14ac:dyDescent="0.3">
      <c r="B14" s="53"/>
      <c r="C14" s="54"/>
      <c r="D14" s="123"/>
      <c r="E14" s="125" t="s">
        <v>69</v>
      </c>
      <c r="F14" s="125"/>
      <c r="G14" s="56">
        <v>25.56</v>
      </c>
      <c r="H14" s="61">
        <f t="shared" si="0"/>
        <v>25.56</v>
      </c>
      <c r="I14" s="63"/>
      <c r="J14" s="55"/>
      <c r="K14" s="23" t="s">
        <v>101</v>
      </c>
    </row>
    <row r="15" spans="2:11" ht="31" customHeight="1" x14ac:dyDescent="0.3">
      <c r="B15" s="53"/>
      <c r="C15" s="54"/>
      <c r="D15" s="123"/>
      <c r="E15" s="125" t="s">
        <v>69</v>
      </c>
      <c r="F15" s="125"/>
      <c r="G15" s="56">
        <v>63.51</v>
      </c>
      <c r="H15" s="61">
        <f t="shared" si="0"/>
        <v>63.51</v>
      </c>
      <c r="I15" s="63"/>
      <c r="J15" s="55"/>
      <c r="K15" s="23" t="s">
        <v>102</v>
      </c>
    </row>
    <row r="16" spans="2:11" ht="31" customHeight="1" x14ac:dyDescent="0.3">
      <c r="B16" s="71"/>
      <c r="C16" s="72"/>
      <c r="D16" s="123"/>
      <c r="E16" s="125" t="s">
        <v>69</v>
      </c>
      <c r="F16" s="125"/>
      <c r="G16" s="73">
        <v>23.05</v>
      </c>
      <c r="H16" s="73">
        <f t="shared" si="0"/>
        <v>23.05</v>
      </c>
      <c r="I16" s="69"/>
      <c r="J16" s="70"/>
      <c r="K16" s="23" t="s">
        <v>103</v>
      </c>
    </row>
    <row r="17" spans="2:11" ht="31" customHeight="1" x14ac:dyDescent="0.3">
      <c r="B17" s="71"/>
      <c r="C17" s="72"/>
      <c r="D17" s="123"/>
      <c r="E17" s="125" t="s">
        <v>69</v>
      </c>
      <c r="F17" s="125"/>
      <c r="G17" s="73">
        <v>18.41</v>
      </c>
      <c r="H17" s="73">
        <f t="shared" si="0"/>
        <v>18.41</v>
      </c>
      <c r="I17" s="69"/>
      <c r="J17" s="70"/>
      <c r="K17" s="23" t="s">
        <v>104</v>
      </c>
    </row>
    <row r="18" spans="2:11" ht="31" customHeight="1" x14ac:dyDescent="0.3">
      <c r="B18" s="71"/>
      <c r="C18" s="72"/>
      <c r="D18" s="123"/>
      <c r="E18" s="125" t="s">
        <v>69</v>
      </c>
      <c r="F18" s="125"/>
      <c r="G18" s="73">
        <v>33.07</v>
      </c>
      <c r="H18" s="73">
        <f t="shared" si="0"/>
        <v>33.07</v>
      </c>
      <c r="I18" s="69"/>
      <c r="J18" s="70"/>
      <c r="K18" s="23" t="s">
        <v>105</v>
      </c>
    </row>
    <row r="19" spans="2:11" ht="31" customHeight="1" x14ac:dyDescent="0.3">
      <c r="B19" s="71"/>
      <c r="C19" s="72"/>
      <c r="D19" s="123"/>
      <c r="E19" s="125" t="s">
        <v>69</v>
      </c>
      <c r="F19" s="125"/>
      <c r="G19" s="73">
        <v>66.180000000000007</v>
      </c>
      <c r="H19" s="73">
        <f t="shared" si="0"/>
        <v>66.180000000000007</v>
      </c>
      <c r="I19" s="69"/>
      <c r="J19" s="70"/>
      <c r="K19" s="23" t="s">
        <v>106</v>
      </c>
    </row>
    <row r="20" spans="2:11" ht="31" customHeight="1" x14ac:dyDescent="0.3">
      <c r="B20" s="71"/>
      <c r="C20" s="72"/>
      <c r="D20" s="123"/>
      <c r="E20" s="125" t="s">
        <v>69</v>
      </c>
      <c r="F20" s="125"/>
      <c r="G20" s="73">
        <v>191.03</v>
      </c>
      <c r="H20" s="73">
        <f t="shared" si="0"/>
        <v>191.03</v>
      </c>
      <c r="I20" s="69"/>
      <c r="J20" s="70"/>
      <c r="K20" s="23" t="s">
        <v>111</v>
      </c>
    </row>
    <row r="21" spans="2:11" ht="31" customHeight="1" x14ac:dyDescent="0.3">
      <c r="B21" s="71"/>
      <c r="C21" s="72"/>
      <c r="D21" s="123"/>
      <c r="E21" s="125" t="s">
        <v>69</v>
      </c>
      <c r="F21" s="125"/>
      <c r="G21" s="73">
        <v>207</v>
      </c>
      <c r="H21" s="73">
        <f t="shared" si="0"/>
        <v>207</v>
      </c>
      <c r="I21" s="69"/>
      <c r="J21" s="70"/>
      <c r="K21" s="23" t="s">
        <v>111</v>
      </c>
    </row>
    <row r="22" spans="2:11" ht="31" customHeight="1" x14ac:dyDescent="0.3">
      <c r="B22" s="71"/>
      <c r="C22" s="72"/>
      <c r="D22" s="123"/>
      <c r="E22" s="125" t="s">
        <v>69</v>
      </c>
      <c r="F22" s="125"/>
      <c r="G22" s="73">
        <v>144.75</v>
      </c>
      <c r="H22" s="73">
        <f t="shared" si="0"/>
        <v>144.75</v>
      </c>
      <c r="I22" s="69"/>
      <c r="J22" s="70"/>
      <c r="K22" s="23" t="s">
        <v>107</v>
      </c>
    </row>
    <row r="23" spans="2:11" ht="31" customHeight="1" x14ac:dyDescent="0.3">
      <c r="B23" s="71"/>
      <c r="C23" s="72"/>
      <c r="D23" s="123"/>
      <c r="E23" s="125" t="s">
        <v>69</v>
      </c>
      <c r="F23" s="125"/>
      <c r="G23" s="73">
        <v>64</v>
      </c>
      <c r="I23" s="115">
        <f>G23</f>
        <v>64</v>
      </c>
      <c r="J23" s="116"/>
      <c r="K23" s="23" t="s">
        <v>110</v>
      </c>
    </row>
    <row r="24" spans="2:11" ht="31" customHeight="1" x14ac:dyDescent="0.3">
      <c r="B24" s="71"/>
      <c r="C24" s="72"/>
      <c r="D24" s="123"/>
      <c r="E24" s="125" t="s">
        <v>69</v>
      </c>
      <c r="F24" s="125"/>
      <c r="G24" s="73">
        <v>272</v>
      </c>
      <c r="H24" s="73">
        <f t="shared" si="0"/>
        <v>272</v>
      </c>
      <c r="I24" s="69"/>
      <c r="J24" s="70"/>
      <c r="K24" s="23" t="s">
        <v>110</v>
      </c>
    </row>
    <row r="25" spans="2:11" ht="31" customHeight="1" x14ac:dyDescent="0.3">
      <c r="B25" s="71"/>
      <c r="C25" s="72"/>
      <c r="D25" s="123"/>
      <c r="E25" s="125" t="s">
        <v>69</v>
      </c>
      <c r="F25" s="125"/>
      <c r="G25" s="73">
        <v>133</v>
      </c>
      <c r="H25" s="73">
        <f t="shared" si="0"/>
        <v>133</v>
      </c>
      <c r="I25" s="69"/>
      <c r="J25" s="70"/>
      <c r="K25" s="23" t="s">
        <v>108</v>
      </c>
    </row>
    <row r="26" spans="2:11" ht="31" customHeight="1" x14ac:dyDescent="0.3">
      <c r="B26" s="71"/>
      <c r="C26" s="72"/>
      <c r="D26" s="123"/>
      <c r="E26" s="125" t="s">
        <v>69</v>
      </c>
      <c r="F26" s="125"/>
      <c r="G26" s="73">
        <v>42.48</v>
      </c>
      <c r="H26" s="73">
        <f t="shared" si="0"/>
        <v>42.48</v>
      </c>
      <c r="I26" s="69"/>
      <c r="J26" s="70"/>
      <c r="K26" s="23" t="s">
        <v>109</v>
      </c>
    </row>
    <row r="27" spans="2:11" ht="31" customHeight="1" x14ac:dyDescent="0.3">
      <c r="B27" s="67"/>
      <c r="C27" s="68"/>
      <c r="D27" s="123"/>
      <c r="E27" s="113" t="s">
        <v>79</v>
      </c>
      <c r="F27" s="114"/>
      <c r="G27" s="66">
        <v>33.299999999999997</v>
      </c>
      <c r="H27" s="66">
        <v>33.299999999999997</v>
      </c>
      <c r="I27" s="63"/>
      <c r="J27" s="64"/>
      <c r="K27" s="23" t="s">
        <v>90</v>
      </c>
    </row>
    <row r="28" spans="2:11" ht="31" customHeight="1" x14ac:dyDescent="0.3">
      <c r="B28" s="67"/>
      <c r="C28" s="68"/>
      <c r="D28" s="123"/>
      <c r="E28" s="113" t="s">
        <v>79</v>
      </c>
      <c r="F28" s="114"/>
      <c r="G28" s="66">
        <v>57.66</v>
      </c>
      <c r="H28" s="66"/>
      <c r="I28" s="115">
        <v>57.66</v>
      </c>
      <c r="J28" s="116"/>
      <c r="K28" s="23" t="s">
        <v>90</v>
      </c>
    </row>
    <row r="29" spans="2:11" ht="31" customHeight="1" x14ac:dyDescent="0.3">
      <c r="B29" s="67"/>
      <c r="C29" s="68"/>
      <c r="D29" s="123"/>
      <c r="E29" s="113" t="s">
        <v>79</v>
      </c>
      <c r="F29" s="114"/>
      <c r="G29" s="66">
        <v>198</v>
      </c>
      <c r="H29" s="66"/>
      <c r="I29" s="115">
        <v>198</v>
      </c>
      <c r="J29" s="116"/>
      <c r="K29" s="23" t="s">
        <v>92</v>
      </c>
    </row>
    <row r="30" spans="2:11" ht="31" customHeight="1" x14ac:dyDescent="0.3">
      <c r="B30" s="67"/>
      <c r="C30" s="68"/>
      <c r="D30" s="123"/>
      <c r="E30" s="113" t="s">
        <v>79</v>
      </c>
      <c r="F30" s="114"/>
      <c r="G30" s="66">
        <v>12</v>
      </c>
      <c r="H30" s="66"/>
      <c r="I30" s="115">
        <v>12</v>
      </c>
      <c r="J30" s="116"/>
      <c r="K30" s="23" t="s">
        <v>91</v>
      </c>
    </row>
    <row r="31" spans="2:11" ht="31" customHeight="1" x14ac:dyDescent="0.3">
      <c r="B31" s="67"/>
      <c r="C31" s="68"/>
      <c r="D31" s="123"/>
      <c r="E31" s="113" t="s">
        <v>79</v>
      </c>
      <c r="F31" s="114"/>
      <c r="G31" s="66">
        <v>105</v>
      </c>
      <c r="H31" s="66"/>
      <c r="I31" s="115">
        <v>105</v>
      </c>
      <c r="J31" s="116"/>
      <c r="K31" s="23" t="s">
        <v>92</v>
      </c>
    </row>
    <row r="32" spans="2:11" ht="31" customHeight="1" x14ac:dyDescent="0.3">
      <c r="B32" s="67"/>
      <c r="C32" s="68"/>
      <c r="D32" s="123"/>
      <c r="E32" s="113" t="s">
        <v>79</v>
      </c>
      <c r="F32" s="114"/>
      <c r="G32" s="66">
        <v>19.3</v>
      </c>
      <c r="H32" s="66">
        <v>19.3</v>
      </c>
      <c r="I32" s="115"/>
      <c r="J32" s="116"/>
      <c r="K32" s="23" t="s">
        <v>93</v>
      </c>
    </row>
    <row r="33" spans="2:11" ht="31" customHeight="1" x14ac:dyDescent="0.3">
      <c r="B33" s="67"/>
      <c r="C33" s="68"/>
      <c r="D33" s="123"/>
      <c r="E33" s="113" t="s">
        <v>79</v>
      </c>
      <c r="F33" s="114"/>
      <c r="G33" s="66">
        <v>4.95</v>
      </c>
      <c r="H33" s="66"/>
      <c r="I33" s="115">
        <v>4.95</v>
      </c>
      <c r="J33" s="116"/>
      <c r="K33" s="23" t="s">
        <v>93</v>
      </c>
    </row>
    <row r="34" spans="2:11" ht="31" customHeight="1" x14ac:dyDescent="0.3">
      <c r="B34" s="67"/>
      <c r="C34" s="68"/>
      <c r="D34" s="123"/>
      <c r="E34" s="113" t="s">
        <v>79</v>
      </c>
      <c r="F34" s="114"/>
      <c r="G34" s="66">
        <v>24</v>
      </c>
      <c r="H34" s="66">
        <v>24</v>
      </c>
      <c r="I34" s="115"/>
      <c r="J34" s="116"/>
      <c r="K34" s="23" t="s">
        <v>94</v>
      </c>
    </row>
    <row r="35" spans="2:11" ht="31" customHeight="1" x14ac:dyDescent="0.3">
      <c r="B35" s="67"/>
      <c r="C35" s="68"/>
      <c r="D35" s="123"/>
      <c r="E35" s="113" t="s">
        <v>79</v>
      </c>
      <c r="F35" s="114"/>
      <c r="G35" s="66">
        <v>81.3</v>
      </c>
      <c r="H35" s="66">
        <v>81.3</v>
      </c>
      <c r="I35" s="63"/>
      <c r="J35" s="64"/>
      <c r="K35" s="23" t="s">
        <v>95</v>
      </c>
    </row>
    <row r="36" spans="2:11" ht="31" customHeight="1" x14ac:dyDescent="0.3">
      <c r="B36" s="67"/>
      <c r="C36" s="68"/>
      <c r="D36" s="123"/>
      <c r="E36" s="113" t="s">
        <v>79</v>
      </c>
      <c r="F36" s="114"/>
      <c r="G36" s="66">
        <v>10</v>
      </c>
      <c r="H36" s="66"/>
      <c r="I36" s="115">
        <v>10</v>
      </c>
      <c r="J36" s="116"/>
      <c r="K36" s="23" t="s">
        <v>96</v>
      </c>
    </row>
    <row r="37" spans="2:11" ht="31" customHeight="1" x14ac:dyDescent="0.3">
      <c r="B37" s="67"/>
      <c r="C37" s="68"/>
      <c r="D37" s="123"/>
      <c r="E37" s="113" t="s">
        <v>79</v>
      </c>
      <c r="F37" s="114"/>
      <c r="G37" s="66">
        <v>12</v>
      </c>
      <c r="H37" s="66"/>
      <c r="I37" s="115">
        <v>12</v>
      </c>
      <c r="J37" s="116"/>
      <c r="K37" s="23" t="s">
        <v>96</v>
      </c>
    </row>
    <row r="38" spans="2:11" ht="31" customHeight="1" x14ac:dyDescent="0.3">
      <c r="B38" s="67"/>
      <c r="C38" s="68"/>
      <c r="D38" s="123"/>
      <c r="E38" s="113" t="s">
        <v>79</v>
      </c>
      <c r="F38" s="114"/>
      <c r="G38" s="66">
        <v>27</v>
      </c>
      <c r="H38" s="66"/>
      <c r="I38" s="115">
        <v>27</v>
      </c>
      <c r="J38" s="116"/>
      <c r="K38" s="23" t="s">
        <v>96</v>
      </c>
    </row>
    <row r="39" spans="2:11" ht="31" customHeight="1" x14ac:dyDescent="0.3">
      <c r="B39" s="67"/>
      <c r="C39" s="68"/>
      <c r="D39" s="123"/>
      <c r="E39" s="113" t="s">
        <v>79</v>
      </c>
      <c r="F39" s="114"/>
      <c r="G39" s="66">
        <v>22</v>
      </c>
      <c r="H39" s="66"/>
      <c r="I39" s="115">
        <v>22</v>
      </c>
      <c r="J39" s="116"/>
      <c r="K39" s="23" t="s">
        <v>96</v>
      </c>
    </row>
    <row r="40" spans="2:11" ht="31" customHeight="1" x14ac:dyDescent="0.3">
      <c r="B40" s="67"/>
      <c r="C40" s="68"/>
      <c r="D40" s="123"/>
      <c r="E40" s="113" t="s">
        <v>79</v>
      </c>
      <c r="F40" s="114"/>
      <c r="G40" s="56">
        <v>20</v>
      </c>
      <c r="H40" s="56"/>
      <c r="I40" s="115">
        <v>20</v>
      </c>
      <c r="J40" s="116"/>
      <c r="K40" s="23" t="s">
        <v>97</v>
      </c>
    </row>
    <row r="41" spans="2:11" ht="31" customHeight="1" x14ac:dyDescent="0.3">
      <c r="B41" s="53"/>
      <c r="C41" s="54"/>
      <c r="D41" s="123"/>
      <c r="E41" s="113" t="s">
        <v>79</v>
      </c>
      <c r="F41" s="114"/>
      <c r="G41" s="66">
        <v>48</v>
      </c>
      <c r="H41" s="66"/>
      <c r="I41" s="115">
        <v>48</v>
      </c>
      <c r="J41" s="116"/>
      <c r="K41" s="23" t="s">
        <v>97</v>
      </c>
    </row>
    <row r="42" spans="2:11" ht="20.149999999999999" customHeight="1" x14ac:dyDescent="0.3">
      <c r="B42" s="113">
        <v>1</v>
      </c>
      <c r="C42" s="114"/>
      <c r="D42" s="122" t="s">
        <v>39</v>
      </c>
      <c r="E42" s="125"/>
      <c r="F42" s="125"/>
      <c r="G42" s="17">
        <v>0</v>
      </c>
      <c r="H42" s="17"/>
      <c r="I42" s="115"/>
      <c r="J42" s="116"/>
      <c r="K42" s="23"/>
    </row>
    <row r="43" spans="2:11" ht="20.149999999999999" customHeight="1" x14ac:dyDescent="0.3">
      <c r="B43" s="113">
        <v>2</v>
      </c>
      <c r="C43" s="114"/>
      <c r="D43" s="123"/>
      <c r="E43" s="125"/>
      <c r="F43" s="125"/>
      <c r="G43" s="17">
        <v>0</v>
      </c>
      <c r="H43" s="17"/>
      <c r="I43" s="115"/>
      <c r="J43" s="116"/>
      <c r="K43" s="23"/>
    </row>
    <row r="44" spans="2:11" ht="20.149999999999999" customHeight="1" x14ac:dyDescent="0.3">
      <c r="B44" s="113">
        <v>3</v>
      </c>
      <c r="C44" s="114"/>
      <c r="D44" s="124"/>
      <c r="E44" s="125"/>
      <c r="F44" s="125"/>
      <c r="G44" s="17">
        <v>0</v>
      </c>
      <c r="H44" s="17"/>
      <c r="I44" s="115"/>
      <c r="J44" s="116"/>
      <c r="K44" s="23"/>
    </row>
    <row r="45" spans="2:11" ht="20.149999999999999" customHeight="1" x14ac:dyDescent="0.3">
      <c r="B45" s="117" t="s">
        <v>41</v>
      </c>
      <c r="C45" s="118"/>
      <c r="D45" s="118"/>
      <c r="E45" s="118"/>
      <c r="F45" s="119"/>
      <c r="G45" s="18">
        <f>SUM(G11:G44)</f>
        <v>2282.2300000000005</v>
      </c>
      <c r="H45" s="18">
        <f>SUM(H11:H44)</f>
        <v>1701.62</v>
      </c>
      <c r="I45" s="120">
        <f>SUM(I11:J44)</f>
        <v>580.6099999999999</v>
      </c>
      <c r="J45" s="121"/>
      <c r="K45" s="26"/>
    </row>
    <row r="46" spans="2:11" ht="20.149999999999999" customHeight="1" x14ac:dyDescent="0.3">
      <c r="B46" s="13"/>
      <c r="C46" s="13"/>
      <c r="D46" s="13"/>
      <c r="E46" s="13"/>
      <c r="F46" s="13"/>
      <c r="G46" s="13"/>
      <c r="H46" s="13"/>
      <c r="I46" s="80"/>
      <c r="J46" s="27"/>
      <c r="K46" s="13"/>
    </row>
    <row r="47" spans="2:11" ht="20.149999999999999" customHeight="1" x14ac:dyDescent="0.3">
      <c r="B47" s="135" t="s">
        <v>65</v>
      </c>
      <c r="C47" s="135"/>
      <c r="D47" s="135"/>
      <c r="E47" s="135"/>
      <c r="F47" s="135"/>
      <c r="G47" s="135" t="s">
        <v>70</v>
      </c>
      <c r="H47" s="135"/>
      <c r="I47" s="135"/>
      <c r="J47" s="135"/>
      <c r="K47" s="16" t="s">
        <v>71</v>
      </c>
    </row>
    <row r="48" spans="2:11" ht="20.149999999999999" customHeight="1" x14ac:dyDescent="0.3">
      <c r="B48" s="136">
        <f>H45</f>
        <v>1701.62</v>
      </c>
      <c r="C48" s="136"/>
      <c r="D48" s="136"/>
      <c r="E48" s="136"/>
      <c r="F48" s="136"/>
      <c r="G48" s="136">
        <f>I45</f>
        <v>580.6099999999999</v>
      </c>
      <c r="H48" s="136"/>
      <c r="I48" s="136"/>
      <c r="J48" s="136"/>
      <c r="K48" s="28">
        <f>G45</f>
        <v>2282.2300000000005</v>
      </c>
    </row>
    <row r="49" spans="1:11" ht="20.149999999999999" customHeight="1" x14ac:dyDescent="0.3">
      <c r="B49" s="13"/>
      <c r="C49" s="13"/>
      <c r="D49" s="13"/>
      <c r="E49" s="13"/>
      <c r="F49" s="13"/>
      <c r="G49" s="13"/>
      <c r="H49" s="13"/>
      <c r="I49" s="80"/>
      <c r="J49" s="13"/>
      <c r="K49" s="13"/>
    </row>
    <row r="50" spans="1:11" ht="20.149999999999999" customHeight="1" x14ac:dyDescent="0.3">
      <c r="B50" s="13" t="s">
        <v>72</v>
      </c>
      <c r="C50" s="13"/>
      <c r="D50" s="13"/>
      <c r="E50" s="13"/>
      <c r="F50" s="13" t="s">
        <v>48</v>
      </c>
      <c r="G50" s="13" t="s">
        <v>73</v>
      </c>
      <c r="H50" s="13"/>
      <c r="I50" s="80"/>
      <c r="J50" s="13" t="s">
        <v>50</v>
      </c>
      <c r="K50" s="13"/>
    </row>
    <row r="53" spans="1:11" ht="18.45" x14ac:dyDescent="0.3">
      <c r="A53" s="105" t="s">
        <v>74</v>
      </c>
      <c r="B53" s="105"/>
      <c r="C53" s="105"/>
      <c r="D53" s="105"/>
      <c r="E53" s="105"/>
      <c r="F53" s="105"/>
      <c r="G53" s="105"/>
      <c r="H53" s="105"/>
      <c r="I53" s="105"/>
      <c r="J53" s="105"/>
      <c r="K53" s="105"/>
    </row>
    <row r="55" spans="1:11" ht="20.149999999999999" customHeight="1" x14ac:dyDescent="0.3">
      <c r="B55" s="3"/>
      <c r="C55" s="4"/>
      <c r="D55" s="5" t="s">
        <v>52</v>
      </c>
      <c r="E55" s="5"/>
      <c r="F55" s="131" t="s">
        <v>53</v>
      </c>
      <c r="G55" s="131"/>
      <c r="H55" s="5" t="s">
        <v>54</v>
      </c>
      <c r="I55" s="76"/>
      <c r="J55" s="131" t="s">
        <v>55</v>
      </c>
      <c r="K55" s="132"/>
    </row>
    <row r="56" spans="1:11" ht="20.149999999999999" customHeight="1" x14ac:dyDescent="0.3">
      <c r="B56" s="6"/>
      <c r="C56" s="7"/>
      <c r="D56" s="8" t="s">
        <v>56</v>
      </c>
      <c r="E56" s="8"/>
      <c r="F56" s="133" t="s">
        <v>87</v>
      </c>
      <c r="G56" s="133"/>
      <c r="H56" s="8" t="s">
        <v>57</v>
      </c>
      <c r="I56" s="77"/>
      <c r="J56" s="133" t="s">
        <v>58</v>
      </c>
      <c r="K56" s="134"/>
    </row>
    <row r="57" spans="1:11" ht="20.149999999999999" customHeight="1" x14ac:dyDescent="0.3">
      <c r="B57" s="6"/>
      <c r="C57" s="7"/>
      <c r="D57" s="8" t="s">
        <v>59</v>
      </c>
      <c r="E57" s="8"/>
      <c r="F57" s="133" t="s">
        <v>89</v>
      </c>
      <c r="G57" s="133"/>
      <c r="H57" s="8" t="s">
        <v>60</v>
      </c>
      <c r="I57" s="78"/>
      <c r="J57" s="133" t="s">
        <v>117</v>
      </c>
      <c r="K57" s="134"/>
    </row>
    <row r="58" spans="1:11" ht="20.149999999999999" customHeight="1" x14ac:dyDescent="0.3">
      <c r="B58" s="9"/>
      <c r="C58" s="10"/>
      <c r="D58" s="11"/>
      <c r="E58" s="11"/>
      <c r="F58" s="65"/>
      <c r="G58" s="65"/>
      <c r="H58" s="11" t="s">
        <v>61</v>
      </c>
      <c r="I58" s="79"/>
      <c r="J58" s="128" t="s">
        <v>88</v>
      </c>
      <c r="K58" s="129"/>
    </row>
    <row r="59" spans="1:11" ht="20.149999999999999" customHeight="1" x14ac:dyDescent="0.3"/>
    <row r="60" spans="1:11" ht="20.149999999999999" customHeight="1" x14ac:dyDescent="0.3">
      <c r="B60" s="125"/>
      <c r="C60" s="125"/>
      <c r="D60" s="19" t="s">
        <v>75</v>
      </c>
      <c r="E60" s="125" t="s">
        <v>76</v>
      </c>
      <c r="F60" s="125"/>
      <c r="G60" s="17" t="s">
        <v>77</v>
      </c>
      <c r="H60" s="17" t="s">
        <v>78</v>
      </c>
      <c r="I60" s="130" t="s">
        <v>41</v>
      </c>
      <c r="J60" s="130"/>
      <c r="K60" s="20" t="s">
        <v>67</v>
      </c>
    </row>
    <row r="61" spans="1:11" ht="25" customHeight="1" x14ac:dyDescent="0.3">
      <c r="B61" s="125">
        <v>1</v>
      </c>
      <c r="C61" s="125"/>
      <c r="D61" s="19" t="s">
        <v>112</v>
      </c>
      <c r="E61" s="126" t="s">
        <v>114</v>
      </c>
      <c r="F61" s="126"/>
      <c r="G61" s="17">
        <v>200</v>
      </c>
      <c r="H61" s="17">
        <v>3</v>
      </c>
      <c r="I61" s="115">
        <f>G61*H61</f>
        <v>600</v>
      </c>
      <c r="J61" s="116"/>
      <c r="K61" s="24" t="s">
        <v>113</v>
      </c>
    </row>
    <row r="62" spans="1:11" ht="20.149999999999999" customHeight="1" x14ac:dyDescent="0.3">
      <c r="B62" s="125">
        <v>2</v>
      </c>
      <c r="C62" s="125"/>
      <c r="D62" s="19" t="s">
        <v>112</v>
      </c>
      <c r="E62" s="126" t="s">
        <v>115</v>
      </c>
      <c r="F62" s="126"/>
      <c r="G62" s="17">
        <v>100</v>
      </c>
      <c r="H62" s="17">
        <v>5</v>
      </c>
      <c r="I62" s="115">
        <f>G62*H62</f>
        <v>500</v>
      </c>
      <c r="J62" s="116"/>
      <c r="K62" s="24" t="s">
        <v>116</v>
      </c>
    </row>
    <row r="63" spans="1:11" ht="20.149999999999999" customHeight="1" x14ac:dyDescent="0.3">
      <c r="B63" s="125">
        <v>3</v>
      </c>
      <c r="C63" s="125"/>
      <c r="D63" s="49"/>
      <c r="E63" s="127"/>
      <c r="F63" s="126"/>
      <c r="G63" s="17"/>
      <c r="H63" s="17"/>
      <c r="I63" s="115"/>
      <c r="J63" s="116"/>
      <c r="K63" s="24"/>
    </row>
    <row r="64" spans="1:11" ht="20.149999999999999" customHeight="1" x14ac:dyDescent="0.3">
      <c r="B64" s="117" t="s">
        <v>41</v>
      </c>
      <c r="C64" s="118"/>
      <c r="D64" s="118"/>
      <c r="E64" s="118"/>
      <c r="F64" s="119"/>
      <c r="G64" s="18"/>
      <c r="H64" s="18">
        <f>SUM(H46:H63)</f>
        <v>8</v>
      </c>
      <c r="I64" s="120">
        <f>SUM(I61:J63)</f>
        <v>1100</v>
      </c>
      <c r="J64" s="121"/>
      <c r="K64" s="26"/>
    </row>
    <row r="65" spans="2:11" ht="20.149999999999999" customHeight="1" x14ac:dyDescent="0.3">
      <c r="B65" s="13" t="s">
        <v>72</v>
      </c>
      <c r="C65" s="13"/>
      <c r="D65" s="13"/>
      <c r="E65" s="13"/>
      <c r="F65" s="13" t="s">
        <v>48</v>
      </c>
      <c r="G65" s="13" t="s">
        <v>73</v>
      </c>
      <c r="H65" s="13"/>
      <c r="I65" s="80"/>
      <c r="J65" s="13" t="s">
        <v>50</v>
      </c>
      <c r="K65" s="13"/>
    </row>
  </sheetData>
  <mergeCells count="99">
    <mergeCell ref="E21:F21"/>
    <mergeCell ref="E23:F23"/>
    <mergeCell ref="I23:J23"/>
    <mergeCell ref="E22:F22"/>
    <mergeCell ref="E25:F25"/>
    <mergeCell ref="E26:F26"/>
    <mergeCell ref="E24:F24"/>
    <mergeCell ref="E16:F16"/>
    <mergeCell ref="E17:F17"/>
    <mergeCell ref="E18:F18"/>
    <mergeCell ref="E19:F19"/>
    <mergeCell ref="E20:F20"/>
    <mergeCell ref="I40:J40"/>
    <mergeCell ref="E41:F41"/>
    <mergeCell ref="B11:C11"/>
    <mergeCell ref="E11:F11"/>
    <mergeCell ref="B13:C13"/>
    <mergeCell ref="E13:F13"/>
    <mergeCell ref="B12:C12"/>
    <mergeCell ref="E14:F14"/>
    <mergeCell ref="E15:F15"/>
    <mergeCell ref="I11:J11"/>
    <mergeCell ref="E27:F27"/>
    <mergeCell ref="E28:F28"/>
    <mergeCell ref="E29:F29"/>
    <mergeCell ref="E31:F31"/>
    <mergeCell ref="E32:F32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42:J42"/>
    <mergeCell ref="B43:C43"/>
    <mergeCell ref="E43:F43"/>
    <mergeCell ref="I43:J43"/>
    <mergeCell ref="B44:C44"/>
    <mergeCell ref="E44:F44"/>
    <mergeCell ref="I44:J44"/>
    <mergeCell ref="B42:C42"/>
    <mergeCell ref="E42:F42"/>
    <mergeCell ref="B45:F45"/>
    <mergeCell ref="I45:J45"/>
    <mergeCell ref="B47:F47"/>
    <mergeCell ref="G47:J47"/>
    <mergeCell ref="B48:F48"/>
    <mergeCell ref="G48:J48"/>
    <mergeCell ref="B61:C61"/>
    <mergeCell ref="E61:F61"/>
    <mergeCell ref="I61:J61"/>
    <mergeCell ref="F55:G55"/>
    <mergeCell ref="J55:K55"/>
    <mergeCell ref="F56:G56"/>
    <mergeCell ref="J56:K56"/>
    <mergeCell ref="F57:G57"/>
    <mergeCell ref="J57:K57"/>
    <mergeCell ref="B64:F64"/>
    <mergeCell ref="I64:J64"/>
    <mergeCell ref="D11:D41"/>
    <mergeCell ref="D42:D44"/>
    <mergeCell ref="E12:F12"/>
    <mergeCell ref="B62:C62"/>
    <mergeCell ref="E62:F62"/>
    <mergeCell ref="I62:J62"/>
    <mergeCell ref="B63:C63"/>
    <mergeCell ref="E63:F63"/>
    <mergeCell ref="I63:J63"/>
    <mergeCell ref="J58:K58"/>
    <mergeCell ref="B60:C60"/>
    <mergeCell ref="E60:F60"/>
    <mergeCell ref="I60:J60"/>
    <mergeCell ref="A53:K53"/>
    <mergeCell ref="E33:F33"/>
    <mergeCell ref="E34:F34"/>
    <mergeCell ref="E35:F35"/>
    <mergeCell ref="E36:F36"/>
    <mergeCell ref="E37:F37"/>
    <mergeCell ref="E38:F38"/>
    <mergeCell ref="E39:F39"/>
    <mergeCell ref="I28:J28"/>
    <mergeCell ref="E40:F40"/>
    <mergeCell ref="I41:J41"/>
    <mergeCell ref="I36:J36"/>
    <mergeCell ref="I37:J37"/>
    <mergeCell ref="I38:J38"/>
    <mergeCell ref="I39:J39"/>
    <mergeCell ref="I29:J29"/>
    <mergeCell ref="I31:J31"/>
    <mergeCell ref="I32:J32"/>
    <mergeCell ref="I33:J33"/>
    <mergeCell ref="I34:J34"/>
    <mergeCell ref="E30:F30"/>
    <mergeCell ref="I30:J30"/>
  </mergeCells>
  <phoneticPr fontId="12" type="noConversion"/>
  <pageMargins left="0.62992125984251968" right="0.23622047244094491" top="0.74803149606299213" bottom="0.74803149606299213" header="0.31496062992125984" footer="0.31496062992125984"/>
  <pageSetup paperSize="9" scale="5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宋小🐟</cp:lastModifiedBy>
  <cp:lastPrinted>2019-11-25T06:30:13Z</cp:lastPrinted>
  <dcterms:created xsi:type="dcterms:W3CDTF">2014-04-15T08:52:00Z</dcterms:created>
  <dcterms:modified xsi:type="dcterms:W3CDTF">2019-11-25T06:30:28Z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