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updateLinks="never"/>
  <bookViews>
    <workbookView windowWidth="19770" windowHeight="8370" tabRatio="623"/>
  </bookViews>
  <sheets>
    <sheet name="会议需求表（通用）" sheetId="44" r:id="rId1"/>
    <sheet name="东北大区" sheetId="45" r:id="rId2"/>
    <sheet name="华东大区" sheetId="46" r:id="rId3"/>
    <sheet name="华南大区" sheetId="47" r:id="rId4"/>
    <sheet name="华中大区" sheetId="48" r:id="rId5"/>
  </sheets>
  <definedNames>
    <definedName name="_xlnm.Print_Area" localSheetId="0">'会议需求表（通用）'!$A$1:$O$111</definedName>
    <definedName name="_xlnm.Print_Titles" localSheetId="0">'会议需求表（通用）'!$1:$7</definedName>
  </definedNames>
  <calcPr calcId="144525"/>
</workbook>
</file>

<file path=xl/sharedStrings.xml><?xml version="1.0" encoding="utf-8"?>
<sst xmlns="http://schemas.openxmlformats.org/spreadsheetml/2006/main" count="223">
  <si>
    <t>安斯泰来制药（中国）有限公司会议结算单（通用）</t>
  </si>
  <si>
    <t>会议名称：</t>
  </si>
  <si>
    <t>心脏重症大会</t>
  </si>
  <si>
    <r>
      <rPr>
        <b/>
        <sz val="9"/>
        <rFont val="宋体"/>
        <charset val="134"/>
      </rPr>
      <t xml:space="preserve"> 会议地点：</t>
    </r>
    <r>
      <rPr>
        <b/>
        <u/>
        <sz val="9"/>
        <rFont val="宋体"/>
        <charset val="134"/>
      </rPr>
      <t xml:space="preserve">                      </t>
    </r>
  </si>
  <si>
    <t>北京</t>
  </si>
  <si>
    <t>供应商名称：</t>
  </si>
  <si>
    <t>中国康辉旅游集团有限公司</t>
  </si>
  <si>
    <t>会议类型：</t>
  </si>
  <si>
    <t>国内会议</t>
  </si>
  <si>
    <t xml:space="preserve"> 参加人数：</t>
  </si>
  <si>
    <t>25+4（内陪）</t>
  </si>
  <si>
    <t>联系人/电话：</t>
  </si>
  <si>
    <t>马丽娜/13811302348</t>
  </si>
  <si>
    <t>会议时间：</t>
  </si>
  <si>
    <t>20180622-20180624</t>
  </si>
  <si>
    <t>报价有效期：</t>
  </si>
  <si>
    <t>备注：</t>
  </si>
  <si>
    <t>1、蓝色区域由使用部门填写，黄色部分由供应商填写。
2、请严格按照本报价格式填写报价，每项最后可跟据具体的活动方案调整和细化每项内容，并逐行增加所涉及的费用明细,并调整计算公式确保最终报价的准确性（请不要改变原始报价结构）。
3、该表单仅用于向供应商询价，不具有合同效力，以实际签署合同为准。</t>
  </si>
  <si>
    <t>项目</t>
  </si>
  <si>
    <t>报价</t>
  </si>
  <si>
    <t>序号</t>
  </si>
  <si>
    <t>内容</t>
  </si>
  <si>
    <t>数量</t>
  </si>
  <si>
    <t>天数</t>
  </si>
  <si>
    <t>单位</t>
  </si>
  <si>
    <t>单价</t>
  </si>
  <si>
    <t>小计</t>
  </si>
  <si>
    <t>备注</t>
  </si>
  <si>
    <t>A</t>
  </si>
  <si>
    <t>酒店</t>
  </si>
  <si>
    <t>A-1</t>
  </si>
  <si>
    <t>会议地酒店：
北京凯迪克格兰云天大酒店</t>
  </si>
  <si>
    <t>普通大床房</t>
  </si>
  <si>
    <t>月</t>
  </si>
  <si>
    <t>日</t>
  </si>
  <si>
    <t>晚</t>
  </si>
  <si>
    <t>间</t>
  </si>
  <si>
    <t>普通双床房</t>
  </si>
  <si>
    <t>行政大床房</t>
  </si>
  <si>
    <t>A-2</t>
  </si>
  <si>
    <t>集结地酒店-1</t>
  </si>
  <si>
    <t>A-3</t>
  </si>
  <si>
    <t>集结地酒店-2</t>
  </si>
  <si>
    <t>A-4</t>
  </si>
  <si>
    <t>签证地酒店</t>
  </si>
  <si>
    <t>A-5</t>
  </si>
  <si>
    <t>会议室1</t>
  </si>
  <si>
    <t>使用人数、摆放桌型以及层高等要求</t>
  </si>
  <si>
    <t>场/天</t>
  </si>
  <si>
    <t>投影仪/幕布</t>
  </si>
  <si>
    <t>说明投影流明和幕布尺寸</t>
  </si>
  <si>
    <t>台/天</t>
  </si>
  <si>
    <t>茶歇</t>
  </si>
  <si>
    <t>人/天</t>
  </si>
  <si>
    <t>话筒</t>
  </si>
  <si>
    <t>有线麦/无线麦，数量等要求</t>
  </si>
  <si>
    <t>个/天</t>
  </si>
  <si>
    <t>会场设备</t>
  </si>
  <si>
    <t>视频切换、反看板、计时器、音频设备等</t>
  </si>
  <si>
    <t>其他</t>
  </si>
  <si>
    <t>简易搭建或会议包价</t>
  </si>
  <si>
    <t>A-6</t>
  </si>
  <si>
    <t>会议室2</t>
  </si>
  <si>
    <t>说明有线麦/无线麦，数量</t>
  </si>
  <si>
    <t>合计：</t>
  </si>
  <si>
    <t>人数</t>
  </si>
  <si>
    <t>餐次</t>
  </si>
  <si>
    <t>合计</t>
  </si>
  <si>
    <t>B</t>
  </si>
  <si>
    <t>用餐</t>
  </si>
  <si>
    <t>B-1</t>
  </si>
  <si>
    <t>正餐</t>
  </si>
  <si>
    <t>人</t>
  </si>
  <si>
    <t>B-2</t>
  </si>
  <si>
    <t>餐</t>
  </si>
  <si>
    <t>22日晚餐</t>
  </si>
  <si>
    <t>B-3</t>
  </si>
  <si>
    <t>B-4</t>
  </si>
  <si>
    <t>B-5</t>
  </si>
  <si>
    <t>次</t>
  </si>
  <si>
    <t>C</t>
  </si>
  <si>
    <t>交通</t>
  </si>
  <si>
    <t>C-1</t>
  </si>
  <si>
    <r>
      <rPr>
        <sz val="9"/>
        <color theme="1"/>
        <rFont val="宋体"/>
        <charset val="134"/>
      </rPr>
      <t>境内</t>
    </r>
    <r>
      <rPr>
        <sz val="9"/>
        <color rgb="FFFF0000"/>
        <rFont val="宋体"/>
        <charset val="134"/>
      </rPr>
      <t>或</t>
    </r>
    <r>
      <rPr>
        <sz val="9"/>
        <color theme="1"/>
        <rFont val="宋体"/>
        <charset val="134"/>
      </rPr>
      <t>境外：</t>
    </r>
    <r>
      <rPr>
        <sz val="9"/>
        <rFont val="宋体"/>
        <charset val="134"/>
      </rPr>
      <t xml:space="preserve">
机场及市内接送机用车、集结</t>
    </r>
  </si>
  <si>
    <t>Buick GL8商务车</t>
  </si>
  <si>
    <t>辆/趟</t>
  </si>
  <si>
    <t>6月22日-24日北京当地接送机、火车站</t>
  </si>
  <si>
    <t>6月22日-24日北京格兰云天酒店-国家会议中心-机场</t>
  </si>
  <si>
    <t>4座帕萨特或别克</t>
  </si>
  <si>
    <t>6月24日北京格兰云天酒店-大望路-南站</t>
  </si>
  <si>
    <t>海狮</t>
  </si>
  <si>
    <t>6月24日送机</t>
  </si>
  <si>
    <t>45座空跳车</t>
  </si>
  <si>
    <t>6月23-24日北京格兰云天酒店-会场</t>
  </si>
  <si>
    <t>其他，45座空调车</t>
  </si>
  <si>
    <t>C-2</t>
  </si>
  <si>
    <r>
      <rPr>
        <sz val="9"/>
        <color theme="1"/>
        <rFont val="宋体"/>
        <charset val="134"/>
      </rPr>
      <t>境内</t>
    </r>
    <r>
      <rPr>
        <sz val="9"/>
        <color rgb="FFFF0000"/>
        <rFont val="宋体"/>
        <charset val="134"/>
      </rPr>
      <t>或</t>
    </r>
    <r>
      <rPr>
        <sz val="9"/>
        <color theme="1"/>
        <rFont val="宋体"/>
        <charset val="134"/>
      </rPr>
      <t>境外：</t>
    </r>
    <r>
      <rPr>
        <sz val="9"/>
        <rFont val="宋体"/>
        <charset val="134"/>
      </rPr>
      <t xml:space="preserve">
包车</t>
    </r>
  </si>
  <si>
    <t>辆/天</t>
  </si>
  <si>
    <t>广州当地打车+租车</t>
  </si>
  <si>
    <t>郑州打车费用</t>
  </si>
  <si>
    <t>武汉打车</t>
  </si>
  <si>
    <t>上海打车费用</t>
  </si>
  <si>
    <t>C-3</t>
  </si>
  <si>
    <r>
      <rPr>
        <sz val="9"/>
        <color theme="1"/>
        <rFont val="宋体"/>
        <charset val="134"/>
      </rPr>
      <t>境内</t>
    </r>
    <r>
      <rPr>
        <sz val="9"/>
        <color rgb="FFFF0000"/>
        <rFont val="宋体"/>
        <charset val="134"/>
      </rPr>
      <t>或</t>
    </r>
    <r>
      <rPr>
        <sz val="9"/>
        <color theme="1"/>
        <rFont val="宋体"/>
        <charset val="134"/>
      </rPr>
      <t>境外：</t>
    </r>
    <r>
      <rPr>
        <sz val="9"/>
        <rFont val="宋体"/>
        <charset val="134"/>
      </rPr>
      <t xml:space="preserve">
会议地外出用餐使用车辆</t>
    </r>
  </si>
  <si>
    <t>22座空调车（考斯特/其他品牌）</t>
  </si>
  <si>
    <t>33座空调车（金龙/大宇/现代）</t>
  </si>
  <si>
    <t>C-4</t>
  </si>
  <si>
    <t>高铁或动车票</t>
  </si>
  <si>
    <r>
      <rPr>
        <sz val="9"/>
        <color theme="1"/>
        <rFont val="宋体"/>
        <charset val="134"/>
      </rPr>
      <t>从 北京</t>
    </r>
    <r>
      <rPr>
        <sz val="9"/>
        <color rgb="FFC00000"/>
        <rFont val="宋体"/>
        <charset val="134"/>
      </rPr>
      <t xml:space="preserve"> </t>
    </r>
    <r>
      <rPr>
        <sz val="9"/>
        <color theme="1"/>
        <rFont val="宋体"/>
        <charset val="134"/>
      </rPr>
      <t xml:space="preserve">至 </t>
    </r>
    <r>
      <rPr>
        <u/>
        <sz val="9"/>
        <color rgb="FFC00000"/>
        <rFont val="宋体"/>
        <charset val="134"/>
      </rPr>
      <t>郑州</t>
    </r>
  </si>
  <si>
    <t>座</t>
  </si>
  <si>
    <t>人/单程</t>
  </si>
  <si>
    <t>北京-郑州高铁</t>
  </si>
  <si>
    <r>
      <rPr>
        <sz val="9"/>
        <color theme="1"/>
        <rFont val="宋体"/>
        <charset val="134"/>
      </rPr>
      <t xml:space="preserve">从 </t>
    </r>
    <r>
      <rPr>
        <u/>
        <sz val="9"/>
        <color rgb="FFC00000"/>
        <rFont val="宋体"/>
        <charset val="134"/>
      </rPr>
      <t>****</t>
    </r>
    <r>
      <rPr>
        <sz val="9"/>
        <color rgb="FFC00000"/>
        <rFont val="宋体"/>
        <charset val="134"/>
      </rPr>
      <t xml:space="preserve"> </t>
    </r>
    <r>
      <rPr>
        <sz val="9"/>
        <color theme="1"/>
        <rFont val="宋体"/>
        <charset val="134"/>
      </rPr>
      <t xml:space="preserve">至 </t>
    </r>
    <r>
      <rPr>
        <u/>
        <sz val="9"/>
        <color rgb="FFC00000"/>
        <rFont val="宋体"/>
        <charset val="134"/>
      </rPr>
      <t>****</t>
    </r>
  </si>
  <si>
    <t>北京-上海高铁</t>
  </si>
  <si>
    <t>北京-武汉高铁</t>
  </si>
  <si>
    <t>D</t>
  </si>
  <si>
    <t>其他费用</t>
  </si>
  <si>
    <t>D-1</t>
  </si>
  <si>
    <t>保险费</t>
  </si>
  <si>
    <r>
      <rPr>
        <sz val="9"/>
        <rFont val="宋体"/>
        <charset val="134"/>
      </rPr>
      <t>险种：</t>
    </r>
    <r>
      <rPr>
        <u/>
        <sz val="9"/>
        <color rgb="FFC00000"/>
        <rFont val="宋体"/>
        <charset val="134"/>
      </rPr>
      <t xml:space="preserve">      </t>
    </r>
    <r>
      <rPr>
        <sz val="9"/>
        <rFont val="宋体"/>
        <charset val="134"/>
      </rPr>
      <t>保险额度：</t>
    </r>
    <r>
      <rPr>
        <u/>
        <sz val="9"/>
        <color rgb="FFC00000"/>
        <rFont val="宋体"/>
        <charset val="134"/>
      </rPr>
      <t xml:space="preserve">      </t>
    </r>
    <r>
      <rPr>
        <sz val="9"/>
        <rFont val="宋体"/>
        <charset val="134"/>
      </rPr>
      <t>元</t>
    </r>
  </si>
  <si>
    <t>D-2</t>
  </si>
  <si>
    <t>签证费</t>
  </si>
  <si>
    <t>报价含递送服务及快递</t>
  </si>
  <si>
    <t>D-3</t>
  </si>
  <si>
    <t>会议注册费</t>
  </si>
  <si>
    <t>如有固定价格请填写</t>
  </si>
  <si>
    <t>大会注册费23人</t>
  </si>
  <si>
    <t>D-4</t>
  </si>
  <si>
    <t>背景板</t>
  </si>
  <si>
    <r>
      <rPr>
        <sz val="9"/>
        <rFont val="宋体"/>
        <charset val="134"/>
      </rPr>
      <t>长、宽、高分别是，</t>
    </r>
    <r>
      <rPr>
        <u/>
        <sz val="9"/>
        <color rgb="FFC00000"/>
        <rFont val="宋体"/>
        <charset val="134"/>
      </rPr>
      <t xml:space="preserve">     </t>
    </r>
    <r>
      <rPr>
        <sz val="9"/>
        <color theme="1"/>
        <rFont val="宋体"/>
        <charset val="134"/>
      </rPr>
      <t>*</t>
    </r>
    <r>
      <rPr>
        <u/>
        <sz val="9"/>
        <color rgb="FFC00000"/>
        <rFont val="宋体"/>
        <charset val="134"/>
      </rPr>
      <t xml:space="preserve">     </t>
    </r>
    <r>
      <rPr>
        <sz val="9"/>
        <color theme="1"/>
        <rFont val="宋体"/>
        <charset val="134"/>
      </rPr>
      <t>*</t>
    </r>
    <r>
      <rPr>
        <u/>
        <sz val="9"/>
        <color rgb="FFC00000"/>
        <rFont val="宋体"/>
        <charset val="134"/>
      </rPr>
      <t xml:space="preserve">     </t>
    </r>
    <r>
      <rPr>
        <sz val="9"/>
        <color theme="1"/>
        <rFont val="宋体"/>
        <charset val="134"/>
      </rPr>
      <t>米</t>
    </r>
  </si>
  <si>
    <t>平方米</t>
  </si>
  <si>
    <t>D-5</t>
  </si>
  <si>
    <t>讲台/签到台鲜花</t>
  </si>
  <si>
    <t>D-6</t>
  </si>
  <si>
    <t>桌卡</t>
  </si>
  <si>
    <t>块</t>
  </si>
  <si>
    <t>D-7</t>
  </si>
  <si>
    <t>X展架</t>
  </si>
  <si>
    <t>D-8</t>
  </si>
  <si>
    <t>摄影</t>
  </si>
  <si>
    <t>天</t>
  </si>
  <si>
    <t>D-9</t>
  </si>
  <si>
    <t>摄像</t>
  </si>
  <si>
    <t>D-10</t>
  </si>
  <si>
    <t>接机牌</t>
  </si>
  <si>
    <t>D-11</t>
  </si>
  <si>
    <t>客人用水</t>
  </si>
  <si>
    <t>瓶</t>
  </si>
  <si>
    <t>E</t>
  </si>
  <si>
    <t>工作人员费用</t>
  </si>
  <si>
    <t>E-1</t>
  </si>
  <si>
    <t>境内接送机人员</t>
  </si>
  <si>
    <t>机场2人、火车站2人</t>
  </si>
  <si>
    <t>E-2</t>
  </si>
  <si>
    <t>境外机场接送机工作人员</t>
  </si>
  <si>
    <t>E-3</t>
  </si>
  <si>
    <t>国内陪签工作人员</t>
  </si>
  <si>
    <t>E-4</t>
  </si>
  <si>
    <t>当地工作人员</t>
  </si>
  <si>
    <t>以上总计：</t>
  </si>
  <si>
    <t>F</t>
  </si>
  <si>
    <t>服务费</t>
  </si>
  <si>
    <t>F-1</t>
  </si>
  <si>
    <t>包括酒店、会场、餐饮、交通及其他费用等</t>
  </si>
  <si>
    <t>G</t>
  </si>
  <si>
    <t>全程陪同</t>
  </si>
  <si>
    <t>G-1</t>
  </si>
  <si>
    <t>全程陪同人员费用</t>
  </si>
  <si>
    <t>包含交通、住宿、补贴等</t>
  </si>
  <si>
    <t>6月22日2人、23日1人、24日2人</t>
  </si>
  <si>
    <t xml:space="preserve"> </t>
  </si>
  <si>
    <t>舱位</t>
  </si>
  <si>
    <t>票类</t>
  </si>
  <si>
    <t>H</t>
  </si>
  <si>
    <t>机票</t>
  </si>
  <si>
    <t>H-1</t>
  </si>
  <si>
    <t>国内航段</t>
  </si>
  <si>
    <r>
      <rPr>
        <sz val="9"/>
        <color theme="1"/>
        <rFont val="宋体"/>
        <charset val="134"/>
      </rPr>
      <t xml:space="preserve">从 </t>
    </r>
    <r>
      <rPr>
        <sz val="9"/>
        <color rgb="FFC00000"/>
        <rFont val="宋体"/>
        <charset val="134"/>
      </rPr>
      <t>北京</t>
    </r>
    <r>
      <rPr>
        <sz val="9"/>
        <color theme="1"/>
        <rFont val="宋体"/>
        <charset val="134"/>
      </rPr>
      <t xml:space="preserve"> 至 </t>
    </r>
    <r>
      <rPr>
        <sz val="9"/>
        <color rgb="FFC00000"/>
        <rFont val="宋体"/>
        <charset val="134"/>
      </rPr>
      <t>上海</t>
    </r>
  </si>
  <si>
    <t>经济</t>
  </si>
  <si>
    <t>散客</t>
  </si>
  <si>
    <t>张</t>
  </si>
  <si>
    <t>北京-上海往返+退票</t>
  </si>
  <si>
    <t>H-2</t>
  </si>
  <si>
    <r>
      <rPr>
        <sz val="9"/>
        <color theme="1"/>
        <rFont val="宋体"/>
        <charset val="134"/>
      </rPr>
      <t xml:space="preserve">从 </t>
    </r>
    <r>
      <rPr>
        <sz val="9"/>
        <color rgb="FFC00000"/>
        <rFont val="宋体"/>
        <charset val="134"/>
      </rPr>
      <t>北京</t>
    </r>
    <r>
      <rPr>
        <sz val="9"/>
        <color theme="1"/>
        <rFont val="宋体"/>
        <charset val="134"/>
      </rPr>
      <t xml:space="preserve"> 至 大连</t>
    </r>
  </si>
  <si>
    <t>北京-大连往返+退票</t>
  </si>
  <si>
    <t>H-3</t>
  </si>
  <si>
    <r>
      <rPr>
        <sz val="9"/>
        <color theme="1"/>
        <rFont val="宋体"/>
        <charset val="134"/>
      </rPr>
      <t xml:space="preserve">从 </t>
    </r>
    <r>
      <rPr>
        <sz val="9"/>
        <color rgb="FFC00000"/>
        <rFont val="宋体"/>
        <charset val="134"/>
      </rPr>
      <t>****</t>
    </r>
    <r>
      <rPr>
        <sz val="9"/>
        <color theme="1"/>
        <rFont val="宋体"/>
        <charset val="134"/>
      </rPr>
      <t xml:space="preserve"> 至 </t>
    </r>
    <r>
      <rPr>
        <sz val="9"/>
        <color rgb="FFC00000"/>
        <rFont val="宋体"/>
        <charset val="134"/>
      </rPr>
      <t>****</t>
    </r>
  </si>
  <si>
    <t>北京-广州往返+退票</t>
  </si>
  <si>
    <t>H-4</t>
  </si>
  <si>
    <t>北京-哈尔滨往返</t>
  </si>
  <si>
    <t>H-5</t>
  </si>
  <si>
    <t>北京-沈阳往返</t>
  </si>
  <si>
    <t>H-6</t>
  </si>
  <si>
    <t>北京-长春往返</t>
  </si>
  <si>
    <t>H-7</t>
  </si>
  <si>
    <t>北京-杭州往返</t>
  </si>
  <si>
    <t>H-8</t>
  </si>
  <si>
    <t>北京-武汉单程</t>
  </si>
  <si>
    <t>H-10</t>
  </si>
  <si>
    <t>国内集结等</t>
  </si>
  <si>
    <t>国内机票收取3%服务费，国际机票不收取服务费。</t>
  </si>
  <si>
    <t>J</t>
  </si>
  <si>
    <t>税金</t>
  </si>
  <si>
    <t>J-1</t>
  </si>
  <si>
    <t xml:space="preserve">供应商签字敲章确认/Sign and Chop by supplier:          </t>
  </si>
  <si>
    <t>午</t>
  </si>
  <si>
    <t>一等</t>
  </si>
  <si>
    <t>自助餐</t>
  </si>
  <si>
    <t>二等</t>
  </si>
  <si>
    <t>商务</t>
  </si>
  <si>
    <t>团体</t>
  </si>
  <si>
    <t>桌餐</t>
  </si>
  <si>
    <t>三等</t>
  </si>
  <si>
    <t>头等</t>
  </si>
  <si>
    <t>VIP桌餐</t>
  </si>
  <si>
    <t>6月23-24日北京格兰云天酒店-会场:人均48元</t>
  </si>
  <si>
    <t>大会注册费</t>
  </si>
  <si>
    <t>6月24日格兰云天酒店-大望路-南站</t>
  </si>
  <si>
    <t>6月22日-24日北京格兰云天酒店-机场</t>
  </si>
  <si>
    <t>6月22日-24日北京格兰云天酒店-机场/火车站</t>
  </si>
  <si>
    <r>
      <rPr>
        <sz val="9"/>
        <color theme="1"/>
        <rFont val="宋体"/>
        <charset val="134"/>
      </rPr>
      <t>从 北京</t>
    </r>
    <r>
      <rPr>
        <sz val="9"/>
        <color rgb="FFC00000"/>
        <rFont val="宋体"/>
        <charset val="134"/>
      </rPr>
      <t xml:space="preserve"> </t>
    </r>
    <r>
      <rPr>
        <sz val="9"/>
        <color theme="1"/>
        <rFont val="宋体"/>
        <charset val="134"/>
      </rPr>
      <t xml:space="preserve">至 </t>
    </r>
    <r>
      <rPr>
        <u/>
        <sz val="9"/>
        <color rgb="FFC00000"/>
        <rFont val="宋体"/>
        <charset val="134"/>
      </rPr>
      <t>上海</t>
    </r>
  </si>
  <si>
    <t>6月22日-24日机场-北京格兰云天酒店</t>
  </si>
  <si>
    <t>郑州当地打车</t>
  </si>
</sst>
</file>

<file path=xl/styles.xml><?xml version="1.0" encoding="utf-8"?>
<styleSheet xmlns="http://schemas.openxmlformats.org/spreadsheetml/2006/main">
  <numFmts count="8">
    <numFmt numFmtId="43" formatCode="_ * #,##0.00_ ;_ * \-#,##0.00_ ;_ * &quot;-&quot;??_ ;_ @_ "/>
    <numFmt numFmtId="176" formatCode="#,##0;[Red]#,##0"/>
    <numFmt numFmtId="42" formatCode="_ &quot;￥&quot;* #,##0_ ;_ &quot;￥&quot;* \-#,##0_ ;_ &quot;￥&quot;* &quot;-&quot;_ ;_ @_ "/>
    <numFmt numFmtId="177" formatCode="#,##0.00;[Red]#,##0.00"/>
    <numFmt numFmtId="178" formatCode="_ * #,##0_ ;_ * \-#,##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179" formatCode="0.00_ "/>
  </numFmts>
  <fonts count="3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9"/>
      <color theme="1"/>
      <name val="宋体"/>
      <charset val="134"/>
    </font>
    <font>
      <sz val="9"/>
      <color theme="1"/>
      <name val="宋体"/>
      <charset val="134"/>
    </font>
    <font>
      <b/>
      <sz val="14"/>
      <color theme="1"/>
      <name val="宋体"/>
      <charset val="134"/>
    </font>
    <font>
      <b/>
      <sz val="9"/>
      <name val="宋体"/>
      <charset val="134"/>
    </font>
    <font>
      <b/>
      <u/>
      <sz val="9"/>
      <color rgb="FFC00000"/>
      <name val="宋体"/>
      <charset val="134"/>
    </font>
    <font>
      <b/>
      <u/>
      <sz val="9"/>
      <color theme="1"/>
      <name val="宋体"/>
      <charset val="134"/>
    </font>
    <font>
      <b/>
      <sz val="8"/>
      <color rgb="FFC00000"/>
      <name val="宋体"/>
      <charset val="134"/>
    </font>
    <font>
      <sz val="9"/>
      <name val="宋体"/>
      <charset val="134"/>
    </font>
    <font>
      <sz val="9"/>
      <color indexed="8"/>
      <name val="宋体"/>
      <charset val="134"/>
    </font>
    <font>
      <sz val="9"/>
      <color rgb="FFFF0000"/>
      <name val="宋体"/>
      <charset val="134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2"/>
      <name val="宋体"/>
      <charset val="134"/>
    </font>
    <font>
      <b/>
      <u/>
      <sz val="9"/>
      <name val="宋体"/>
      <charset val="134"/>
    </font>
    <font>
      <sz val="9"/>
      <color rgb="FFC00000"/>
      <name val="宋体"/>
      <charset val="134"/>
    </font>
    <font>
      <u/>
      <sz val="9"/>
      <color rgb="FFC00000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0" tint="-0.249946592608417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45066682943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4">
    <border>
      <left/>
      <right/>
      <top/>
      <bottom/>
      <diagonal/>
    </border>
    <border>
      <left style="double">
        <color auto="1"/>
      </left>
      <right/>
      <top style="double">
        <color auto="1"/>
      </top>
      <bottom style="medium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double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double">
        <color rgb="FFC00000"/>
      </left>
      <right style="thin">
        <color auto="1"/>
      </right>
      <top style="double">
        <color rgb="FFC00000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double">
        <color rgb="FFC00000"/>
      </top>
      <bottom style="hair">
        <color auto="1"/>
      </bottom>
      <diagonal/>
    </border>
    <border>
      <left style="thin">
        <color auto="1"/>
      </left>
      <right style="double">
        <color rgb="FFC00000"/>
      </right>
      <top style="double">
        <color rgb="FFC00000"/>
      </top>
      <bottom style="hair">
        <color auto="1"/>
      </bottom>
      <diagonal/>
    </border>
    <border>
      <left style="double">
        <color rgb="FFC00000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double">
        <color rgb="FFC00000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 style="double">
        <color rgb="FFC00000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double">
        <color rgb="FFC00000"/>
      </right>
      <top style="hair">
        <color auto="1"/>
      </top>
      <bottom/>
      <diagonal/>
    </border>
    <border>
      <left style="double">
        <color rgb="FFC00000"/>
      </left>
      <right/>
      <top style="thin">
        <color auto="1"/>
      </top>
      <bottom style="medium">
        <color auto="1"/>
      </bottom>
      <diagonal/>
    </border>
    <border>
      <left/>
      <right style="double">
        <color rgb="FFC00000"/>
      </right>
      <top style="thin">
        <color auto="1"/>
      </top>
      <bottom style="medium">
        <color auto="1"/>
      </bottom>
      <diagonal/>
    </border>
    <border>
      <left style="double">
        <color rgb="FFC00000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rgb="FFC00000"/>
      </right>
      <top/>
      <bottom style="thin">
        <color auto="1"/>
      </bottom>
      <diagonal/>
    </border>
    <border>
      <left style="double">
        <color rgb="FFC00000"/>
      </left>
      <right/>
      <top style="thin">
        <color auto="1"/>
      </top>
      <bottom/>
      <diagonal/>
    </border>
    <border>
      <left/>
      <right style="double">
        <color rgb="FFC00000"/>
      </right>
      <top style="thin">
        <color auto="1"/>
      </top>
      <bottom/>
      <diagonal/>
    </border>
    <border>
      <left style="double">
        <color rgb="FFC00000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ouble">
        <color rgb="FFC00000"/>
      </right>
      <top style="thin">
        <color auto="1"/>
      </top>
      <bottom/>
      <diagonal/>
    </border>
    <border>
      <left style="double">
        <color rgb="FFC00000"/>
      </left>
      <right/>
      <top/>
      <bottom style="medium">
        <color auto="1"/>
      </bottom>
      <diagonal/>
    </border>
    <border>
      <left/>
      <right style="double">
        <color rgb="FFC00000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double">
        <color rgb="FFC00000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double">
        <color rgb="FFC00000"/>
      </right>
      <top style="medium">
        <color auto="1"/>
      </top>
      <bottom style="thin">
        <color auto="1"/>
      </bottom>
      <diagonal/>
    </border>
    <border>
      <left style="double">
        <color rgb="FFC00000"/>
      </left>
      <right/>
      <top style="thin">
        <color auto="1"/>
      </top>
      <bottom style="thin">
        <color auto="1"/>
      </bottom>
      <diagonal/>
    </border>
    <border>
      <left/>
      <right style="double">
        <color rgb="FFC00000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double">
        <color rgb="FFC00000"/>
      </left>
      <right style="thin">
        <color auto="1"/>
      </right>
      <top/>
      <bottom/>
      <diagonal/>
    </border>
    <border>
      <left style="thin">
        <color auto="1"/>
      </left>
      <right style="double">
        <color rgb="FFC00000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double">
        <color rgb="FFC00000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double">
        <color rgb="FFC00000"/>
      </right>
      <top style="thin">
        <color auto="1"/>
      </top>
      <bottom style="hair">
        <color auto="1"/>
      </bottom>
      <diagonal/>
    </border>
    <border>
      <left style="double">
        <color rgb="FFC00000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double">
        <color rgb="FFC00000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double">
        <color rgb="FFC00000"/>
      </left>
      <right/>
      <top/>
      <bottom/>
      <diagonal/>
    </border>
    <border>
      <left/>
      <right style="double">
        <color rgb="FFC00000"/>
      </right>
      <top/>
      <bottom/>
      <diagonal/>
    </border>
    <border>
      <left style="double">
        <color rgb="FFC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rgb="FFC00000"/>
      </right>
      <top style="thin">
        <color auto="1"/>
      </top>
      <bottom style="thin">
        <color auto="1"/>
      </bottom>
      <diagonal/>
    </border>
    <border>
      <left style="double">
        <color rgb="FFC00000"/>
      </left>
      <right/>
      <top style="thin">
        <color auto="1"/>
      </top>
      <bottom style="double">
        <color rgb="FFC00000"/>
      </bottom>
      <diagonal/>
    </border>
    <border>
      <left/>
      <right/>
      <top style="thin">
        <color auto="1"/>
      </top>
      <bottom style="double">
        <color rgb="FFC00000"/>
      </bottom>
      <diagonal/>
    </border>
    <border>
      <left/>
      <right style="double">
        <color rgb="FFC00000"/>
      </right>
      <top style="thin">
        <color auto="1"/>
      </top>
      <bottom style="double">
        <color rgb="FFC00000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23" fillId="22" borderId="10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32" borderId="103" applyNumberFormat="0" applyFon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6" fillId="0" borderId="97" applyNumberFormat="0" applyFill="0" applyAlignment="0" applyProtection="0">
      <alignment vertical="center"/>
    </xf>
    <xf numFmtId="0" fontId="21" fillId="0" borderId="97" applyNumberFormat="0" applyFill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3" fillId="0" borderId="96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22" fillId="21" borderId="100" applyNumberFormat="0" applyAlignment="0" applyProtection="0">
      <alignment vertical="center"/>
    </xf>
    <xf numFmtId="0" fontId="30" fillId="21" borderId="101" applyNumberFormat="0" applyAlignment="0" applyProtection="0">
      <alignment vertical="center"/>
    </xf>
    <xf numFmtId="0" fontId="29" fillId="31" borderId="102" applyNumberFormat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20" fillId="0" borderId="99" applyNumberFormat="0" applyFill="0" applyAlignment="0" applyProtection="0">
      <alignment vertical="center"/>
    </xf>
    <xf numFmtId="0" fontId="19" fillId="0" borderId="98" applyNumberFormat="0" applyFill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31" fillId="0" borderId="0">
      <alignment vertical="center"/>
    </xf>
    <xf numFmtId="0" fontId="15" fillId="13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43" fontId="0" fillId="0" borderId="0" applyFont="0" applyFill="0" applyBorder="0" applyAlignment="0" applyProtection="0"/>
  </cellStyleXfs>
  <cellXfs count="26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52" applyFont="1" applyBorder="1">
      <alignment vertical="center"/>
    </xf>
    <xf numFmtId="0" fontId="3" fillId="0" borderId="0" xfId="52" applyFont="1" applyBorder="1">
      <alignment vertical="center"/>
    </xf>
    <xf numFmtId="0" fontId="3" fillId="0" borderId="0" xfId="52" applyFont="1" applyFill="1" applyBorder="1">
      <alignment vertical="center"/>
    </xf>
    <xf numFmtId="0" fontId="3" fillId="0" borderId="0" xfId="52" applyFont="1" applyBorder="1" applyAlignment="1">
      <alignment horizontal="center" vertical="center"/>
    </xf>
    <xf numFmtId="0" fontId="4" fillId="0" borderId="0" xfId="0" applyFont="1" applyAlignment="1">
      <alignment horizontal="center" vertical="top"/>
    </xf>
    <xf numFmtId="0" fontId="5" fillId="0" borderId="0" xfId="53" applyFont="1" applyFill="1" applyBorder="1" applyAlignment="1">
      <alignment horizontal="center" vertical="center"/>
    </xf>
    <xf numFmtId="0" fontId="6" fillId="2" borderId="0" xfId="52" applyFont="1" applyFill="1" applyBorder="1" applyAlignment="1">
      <alignment horizontal="left" vertical="center"/>
    </xf>
    <xf numFmtId="0" fontId="5" fillId="0" borderId="0" xfId="53" applyFont="1" applyBorder="1" applyAlignment="1">
      <alignment horizontal="left" vertical="center"/>
    </xf>
    <xf numFmtId="0" fontId="7" fillId="0" borderId="0" xfId="52" applyFont="1" applyFill="1" applyBorder="1" applyAlignment="1">
      <alignment vertical="center"/>
    </xf>
    <xf numFmtId="0" fontId="2" fillId="0" borderId="0" xfId="52" applyFont="1" applyBorder="1" applyAlignment="1">
      <alignment vertical="center"/>
    </xf>
    <xf numFmtId="0" fontId="2" fillId="0" borderId="0" xfId="52" applyFont="1" applyFill="1" applyBorder="1" applyAlignment="1">
      <alignment vertical="center"/>
    </xf>
    <xf numFmtId="0" fontId="3" fillId="0" borderId="0" xfId="52" applyFont="1" applyBorder="1" applyAlignment="1">
      <alignment vertical="center"/>
    </xf>
    <xf numFmtId="0" fontId="8" fillId="0" borderId="1" xfId="52" applyFont="1" applyBorder="1" applyAlignment="1">
      <alignment vertical="center"/>
    </xf>
    <xf numFmtId="0" fontId="8" fillId="0" borderId="2" xfId="52" applyFont="1" applyBorder="1" applyAlignment="1">
      <alignment horizontal="left" vertical="center" wrapText="1"/>
    </xf>
    <xf numFmtId="0" fontId="9" fillId="3" borderId="3" xfId="53" applyFont="1" applyFill="1" applyBorder="1" applyAlignment="1">
      <alignment horizontal="center" vertical="center"/>
    </xf>
    <xf numFmtId="0" fontId="9" fillId="3" borderId="4" xfId="53" applyFont="1" applyFill="1" applyBorder="1" applyAlignment="1">
      <alignment horizontal="center" vertical="center"/>
    </xf>
    <xf numFmtId="0" fontId="9" fillId="3" borderId="5" xfId="53" applyFont="1" applyFill="1" applyBorder="1" applyAlignment="1">
      <alignment horizontal="center" vertical="center"/>
    </xf>
    <xf numFmtId="0" fontId="9" fillId="3" borderId="6" xfId="53" applyFont="1" applyFill="1" applyBorder="1" applyAlignment="1">
      <alignment horizontal="center" vertical="center"/>
    </xf>
    <xf numFmtId="0" fontId="9" fillId="3" borderId="7" xfId="53" applyFont="1" applyFill="1" applyBorder="1" applyAlignment="1">
      <alignment horizontal="center" vertical="center"/>
    </xf>
    <xf numFmtId="0" fontId="3" fillId="0" borderId="8" xfId="52" applyFont="1" applyFill="1" applyBorder="1" applyAlignment="1">
      <alignment vertical="center"/>
    </xf>
    <xf numFmtId="0" fontId="3" fillId="0" borderId="9" xfId="52" applyFont="1" applyFill="1" applyBorder="1" applyAlignment="1">
      <alignment vertical="center"/>
    </xf>
    <xf numFmtId="0" fontId="3" fillId="0" borderId="10" xfId="52" applyFont="1" applyFill="1" applyBorder="1" applyAlignment="1">
      <alignment vertical="center"/>
    </xf>
    <xf numFmtId="0" fontId="3" fillId="0" borderId="0" xfId="52" applyFont="1" applyFill="1" applyBorder="1" applyAlignment="1">
      <alignment vertical="center"/>
    </xf>
    <xf numFmtId="0" fontId="3" fillId="0" borderId="11" xfId="52" applyFont="1" applyBorder="1" applyAlignment="1">
      <alignment horizontal="center" vertical="center"/>
    </xf>
    <xf numFmtId="0" fontId="3" fillId="4" borderId="12" xfId="52" applyFont="1" applyFill="1" applyBorder="1" applyAlignment="1">
      <alignment horizontal="left" vertical="center" wrapText="1"/>
    </xf>
    <xf numFmtId="0" fontId="3" fillId="0" borderId="12" xfId="52" applyFont="1" applyFill="1" applyBorder="1" applyAlignment="1">
      <alignment horizontal="center" vertical="center"/>
    </xf>
    <xf numFmtId="0" fontId="3" fillId="4" borderId="12" xfId="52" applyFont="1" applyFill="1" applyBorder="1" applyAlignment="1">
      <alignment horizontal="center" vertical="center"/>
    </xf>
    <xf numFmtId="0" fontId="3" fillId="0" borderId="13" xfId="52" applyFont="1" applyBorder="1" applyAlignment="1">
      <alignment horizontal="center" vertical="center"/>
    </xf>
    <xf numFmtId="0" fontId="3" fillId="4" borderId="14" xfId="52" applyFont="1" applyFill="1" applyBorder="1" applyAlignment="1">
      <alignment horizontal="left" vertical="center"/>
    </xf>
    <xf numFmtId="0" fontId="3" fillId="0" borderId="14" xfId="52" applyFont="1" applyFill="1" applyBorder="1" applyAlignment="1">
      <alignment horizontal="center" vertical="center"/>
    </xf>
    <xf numFmtId="0" fontId="3" fillId="4" borderId="14" xfId="52" applyFont="1" applyFill="1" applyBorder="1" applyAlignment="1">
      <alignment horizontal="center" vertical="center"/>
    </xf>
    <xf numFmtId="0" fontId="3" fillId="0" borderId="14" xfId="52" applyFont="1" applyBorder="1" applyAlignment="1">
      <alignment horizontal="left" vertical="center"/>
    </xf>
    <xf numFmtId="0" fontId="10" fillId="0" borderId="14" xfId="53" applyFont="1" applyFill="1" applyBorder="1" applyAlignment="1">
      <alignment horizontal="left" vertical="center"/>
    </xf>
    <xf numFmtId="0" fontId="10" fillId="4" borderId="14" xfId="53" applyFont="1" applyFill="1" applyBorder="1" applyAlignment="1">
      <alignment vertical="center" wrapText="1"/>
    </xf>
    <xf numFmtId="0" fontId="10" fillId="4" borderId="14" xfId="53" applyFont="1" applyFill="1" applyBorder="1" applyAlignment="1">
      <alignment vertical="center"/>
    </xf>
    <xf numFmtId="0" fontId="11" fillId="0" borderId="14" xfId="53" applyFont="1" applyFill="1" applyBorder="1" applyAlignment="1">
      <alignment horizontal="left" vertical="center"/>
    </xf>
    <xf numFmtId="0" fontId="3" fillId="0" borderId="15" xfId="52" applyFont="1" applyBorder="1" applyAlignment="1">
      <alignment horizontal="center" vertical="center"/>
    </xf>
    <xf numFmtId="0" fontId="11" fillId="0" borderId="16" xfId="53" applyFont="1" applyFill="1" applyBorder="1" applyAlignment="1">
      <alignment horizontal="left" vertical="center"/>
    </xf>
    <xf numFmtId="0" fontId="10" fillId="4" borderId="16" xfId="53" applyFont="1" applyFill="1" applyBorder="1" applyAlignment="1">
      <alignment vertical="center"/>
    </xf>
    <xf numFmtId="0" fontId="3" fillId="0" borderId="17" xfId="52" applyFont="1" applyBorder="1" applyAlignment="1">
      <alignment vertical="center"/>
    </xf>
    <xf numFmtId="0" fontId="3" fillId="0" borderId="18" xfId="52" applyFont="1" applyBorder="1" applyAlignment="1">
      <alignment vertical="center"/>
    </xf>
    <xf numFmtId="0" fontId="9" fillId="3" borderId="19" xfId="53" applyFont="1" applyFill="1" applyBorder="1" applyAlignment="1">
      <alignment horizontal="center" vertical="center"/>
    </xf>
    <xf numFmtId="0" fontId="9" fillId="3" borderId="20" xfId="53" applyFont="1" applyFill="1" applyBorder="1" applyAlignment="1">
      <alignment horizontal="center" vertical="center"/>
    </xf>
    <xf numFmtId="0" fontId="9" fillId="3" borderId="21" xfId="53" applyFont="1" applyFill="1" applyBorder="1" applyAlignment="1">
      <alignment horizontal="center" vertical="center"/>
    </xf>
    <xf numFmtId="0" fontId="3" fillId="0" borderId="22" xfId="52" applyFont="1" applyBorder="1" applyAlignment="1">
      <alignment vertical="center"/>
    </xf>
    <xf numFmtId="0" fontId="3" fillId="0" borderId="23" xfId="52" applyFont="1" applyBorder="1" applyAlignment="1">
      <alignment vertical="center"/>
    </xf>
    <xf numFmtId="0" fontId="9" fillId="0" borderId="24" xfId="53" applyFont="1" applyBorder="1" applyAlignment="1">
      <alignment horizontal="center" vertical="center"/>
    </xf>
    <xf numFmtId="0" fontId="9" fillId="0" borderId="25" xfId="53" applyFont="1" applyBorder="1" applyAlignment="1">
      <alignment horizontal="left" vertical="center"/>
    </xf>
    <xf numFmtId="0" fontId="3" fillId="2" borderId="25" xfId="52" applyFont="1" applyFill="1" applyBorder="1" applyAlignment="1">
      <alignment vertical="center"/>
    </xf>
    <xf numFmtId="0" fontId="3" fillId="4" borderId="25" xfId="52" applyFont="1" applyFill="1" applyBorder="1" applyAlignment="1">
      <alignment horizontal="center" vertical="center"/>
    </xf>
    <xf numFmtId="0" fontId="3" fillId="0" borderId="25" xfId="52" applyFont="1" applyFill="1" applyBorder="1" applyAlignment="1">
      <alignment horizontal="center" vertical="center"/>
    </xf>
    <xf numFmtId="0" fontId="9" fillId="0" borderId="13" xfId="53" applyFont="1" applyBorder="1" applyAlignment="1">
      <alignment horizontal="center" vertical="center"/>
    </xf>
    <xf numFmtId="0" fontId="9" fillId="0" borderId="14" xfId="53" applyFont="1" applyBorder="1" applyAlignment="1">
      <alignment horizontal="left" vertical="center"/>
    </xf>
    <xf numFmtId="0" fontId="3" fillId="2" borderId="14" xfId="52" applyFont="1" applyFill="1" applyBorder="1" applyAlignment="1">
      <alignment vertical="center"/>
    </xf>
    <xf numFmtId="0" fontId="9" fillId="0" borderId="26" xfId="53" applyFont="1" applyBorder="1" applyAlignment="1">
      <alignment horizontal="center" vertical="center"/>
    </xf>
    <xf numFmtId="0" fontId="9" fillId="0" borderId="20" xfId="53" applyFont="1" applyBorder="1" applyAlignment="1">
      <alignment horizontal="left" vertical="center"/>
    </xf>
    <xf numFmtId="0" fontId="3" fillId="2" borderId="20" xfId="52" applyFont="1" applyFill="1" applyBorder="1" applyAlignment="1">
      <alignment vertical="center"/>
    </xf>
    <xf numFmtId="0" fontId="3" fillId="4" borderId="20" xfId="52" applyFont="1" applyFill="1" applyBorder="1" applyAlignment="1">
      <alignment horizontal="center" vertical="center"/>
    </xf>
    <xf numFmtId="0" fontId="3" fillId="0" borderId="20" xfId="52" applyFont="1" applyFill="1" applyBorder="1" applyAlignment="1">
      <alignment horizontal="center" vertical="center"/>
    </xf>
    <xf numFmtId="0" fontId="3" fillId="4" borderId="27" xfId="52" applyFont="1" applyFill="1" applyBorder="1" applyAlignment="1">
      <alignment horizontal="center" vertical="center"/>
    </xf>
    <xf numFmtId="0" fontId="3" fillId="0" borderId="28" xfId="52" applyFont="1" applyBorder="1" applyAlignment="1">
      <alignment vertical="center"/>
    </xf>
    <xf numFmtId="0" fontId="3" fillId="0" borderId="29" xfId="52" applyFont="1" applyBorder="1" applyAlignment="1">
      <alignment vertical="center"/>
    </xf>
    <xf numFmtId="0" fontId="9" fillId="3" borderId="30" xfId="53" applyFont="1" applyFill="1" applyBorder="1" applyAlignment="1">
      <alignment horizontal="center" vertical="center"/>
    </xf>
    <xf numFmtId="0" fontId="9" fillId="3" borderId="31" xfId="53" applyFont="1" applyFill="1" applyBorder="1" applyAlignment="1">
      <alignment horizontal="center" vertical="center"/>
    </xf>
    <xf numFmtId="0" fontId="3" fillId="0" borderId="5" xfId="52" applyFont="1" applyBorder="1" applyAlignment="1">
      <alignment vertical="center"/>
    </xf>
    <xf numFmtId="0" fontId="3" fillId="0" borderId="10" xfId="52" applyFont="1" applyBorder="1" applyAlignment="1">
      <alignment vertical="center"/>
    </xf>
    <xf numFmtId="0" fontId="9" fillId="0" borderId="32" xfId="53" applyFont="1" applyBorder="1" applyAlignment="1">
      <alignment horizontal="center" vertical="center"/>
    </xf>
    <xf numFmtId="0" fontId="9" fillId="0" borderId="33" xfId="53" applyFont="1" applyBorder="1" applyAlignment="1">
      <alignment horizontal="left" vertical="center" wrapText="1"/>
    </xf>
    <xf numFmtId="0" fontId="3" fillId="0" borderId="34" xfId="52" applyFont="1" applyFill="1" applyBorder="1" applyAlignment="1">
      <alignment horizontal="left" vertical="center"/>
    </xf>
    <xf numFmtId="0" fontId="3" fillId="0" borderId="35" xfId="52" applyFont="1" applyFill="1" applyBorder="1" applyAlignment="1">
      <alignment horizontal="left" vertical="center"/>
    </xf>
    <xf numFmtId="0" fontId="3" fillId="0" borderId="9" xfId="52" applyFont="1" applyFill="1" applyBorder="1" applyAlignment="1">
      <alignment horizontal="left" vertical="center"/>
    </xf>
    <xf numFmtId="0" fontId="3" fillId="0" borderId="0" xfId="52" applyFont="1" applyFill="1" applyBorder="1" applyAlignment="1">
      <alignment horizontal="left" vertical="center"/>
    </xf>
    <xf numFmtId="0" fontId="9" fillId="0" borderId="20" xfId="53" applyFont="1" applyBorder="1" applyAlignment="1">
      <alignment horizontal="left" vertical="center" wrapText="1"/>
    </xf>
    <xf numFmtId="0" fontId="3" fillId="0" borderId="36" xfId="52" applyFont="1" applyFill="1" applyBorder="1" applyAlignment="1">
      <alignment horizontal="left" vertical="center"/>
    </xf>
    <xf numFmtId="0" fontId="3" fillId="0" borderId="37" xfId="52" applyFont="1" applyFill="1" applyBorder="1" applyAlignment="1">
      <alignment horizontal="left" vertical="center"/>
    </xf>
    <xf numFmtId="0" fontId="9" fillId="0" borderId="11" xfId="53" applyFont="1" applyBorder="1" applyAlignment="1">
      <alignment horizontal="center" vertical="center"/>
    </xf>
    <xf numFmtId="0" fontId="3" fillId="2" borderId="25" xfId="52" applyFont="1" applyFill="1" applyBorder="1" applyAlignment="1">
      <alignment horizontal="left" vertical="center"/>
    </xf>
    <xf numFmtId="0" fontId="3" fillId="2" borderId="12" xfId="52" applyFont="1" applyFill="1" applyBorder="1" applyAlignment="1">
      <alignment vertical="center"/>
    </xf>
    <xf numFmtId="0" fontId="9" fillId="0" borderId="33" xfId="53" applyFont="1" applyBorder="1" applyAlignment="1">
      <alignment horizontal="left" vertical="center"/>
    </xf>
    <xf numFmtId="0" fontId="3" fillId="2" borderId="14" xfId="52" applyFont="1" applyFill="1" applyBorder="1" applyAlignment="1">
      <alignment horizontal="left" vertical="center"/>
    </xf>
    <xf numFmtId="0" fontId="9" fillId="0" borderId="38" xfId="53" applyFont="1" applyBorder="1" applyAlignment="1">
      <alignment horizontal="center" vertical="center"/>
    </xf>
    <xf numFmtId="0" fontId="3" fillId="2" borderId="27" xfId="52" applyFont="1" applyFill="1" applyBorder="1" applyAlignment="1">
      <alignment horizontal="left" vertical="center"/>
    </xf>
    <xf numFmtId="0" fontId="3" fillId="0" borderId="39" xfId="52" applyFont="1" applyBorder="1" applyAlignment="1">
      <alignment vertical="center"/>
    </xf>
    <xf numFmtId="0" fontId="9" fillId="2" borderId="40" xfId="53" applyFont="1" applyFill="1" applyBorder="1" applyAlignment="1">
      <alignment horizontal="left" vertical="center"/>
    </xf>
    <xf numFmtId="0" fontId="9" fillId="2" borderId="23" xfId="53" applyFont="1" applyFill="1" applyBorder="1" applyAlignment="1">
      <alignment horizontal="left" vertical="center"/>
    </xf>
    <xf numFmtId="0" fontId="7" fillId="2" borderId="0" xfId="52" applyFont="1" applyFill="1" applyBorder="1" applyAlignment="1">
      <alignment horizontal="left" vertical="center"/>
    </xf>
    <xf numFmtId="0" fontId="2" fillId="0" borderId="0" xfId="52" applyFont="1" applyBorder="1" applyAlignment="1">
      <alignment horizontal="center" vertical="center"/>
    </xf>
    <xf numFmtId="0" fontId="2" fillId="0" borderId="0" xfId="52" applyFont="1" applyBorder="1" applyAlignment="1">
      <alignment horizontal="left" vertical="center"/>
    </xf>
    <xf numFmtId="0" fontId="7" fillId="5" borderId="0" xfId="52" applyFont="1" applyFill="1" applyBorder="1" applyAlignment="1">
      <alignment horizontal="left" vertical="center"/>
    </xf>
    <xf numFmtId="0" fontId="8" fillId="0" borderId="41" xfId="52" applyFont="1" applyBorder="1" applyAlignment="1">
      <alignment horizontal="left" vertical="center" wrapText="1"/>
    </xf>
    <xf numFmtId="0" fontId="9" fillId="3" borderId="42" xfId="53" applyFont="1" applyFill="1" applyBorder="1" applyAlignment="1">
      <alignment horizontal="center" vertical="center"/>
    </xf>
    <xf numFmtId="0" fontId="9" fillId="3" borderId="43" xfId="53" applyFont="1" applyFill="1" applyBorder="1" applyAlignment="1">
      <alignment horizontal="center" vertical="center"/>
    </xf>
    <xf numFmtId="0" fontId="3" fillId="0" borderId="44" xfId="52" applyFont="1" applyFill="1" applyBorder="1" applyAlignment="1">
      <alignment vertical="center"/>
    </xf>
    <xf numFmtId="178" fontId="3" fillId="4" borderId="12" xfId="54" applyNumberFormat="1" applyFont="1" applyFill="1" applyBorder="1" applyAlignment="1">
      <alignment horizontal="center" vertical="center"/>
    </xf>
    <xf numFmtId="0" fontId="3" fillId="0" borderId="45" xfId="52" applyFont="1" applyBorder="1" applyAlignment="1">
      <alignment horizontal="center" vertical="center"/>
    </xf>
    <xf numFmtId="177" fontId="3" fillId="5" borderId="46" xfId="54" applyNumberFormat="1" applyFont="1" applyFill="1" applyBorder="1" applyAlignment="1">
      <alignment vertical="center"/>
    </xf>
    <xf numFmtId="177" fontId="3" fillId="0" borderId="47" xfId="52" applyNumberFormat="1" applyFont="1" applyBorder="1" applyAlignment="1">
      <alignment vertical="center"/>
    </xf>
    <xf numFmtId="0" fontId="3" fillId="0" borderId="48" xfId="52" applyFont="1" applyBorder="1" applyAlignment="1">
      <alignment vertical="center"/>
    </xf>
    <xf numFmtId="178" fontId="3" fillId="4" borderId="14" xfId="54" applyNumberFormat="1" applyFont="1" applyFill="1" applyBorder="1" applyAlignment="1">
      <alignment horizontal="center" vertical="center"/>
    </xf>
    <xf numFmtId="0" fontId="3" fillId="0" borderId="34" xfId="52" applyFont="1" applyBorder="1" applyAlignment="1">
      <alignment horizontal="center" vertical="center"/>
    </xf>
    <xf numFmtId="177" fontId="3" fillId="5" borderId="49" xfId="54" applyNumberFormat="1" applyFont="1" applyFill="1" applyBorder="1" applyAlignment="1">
      <alignment vertical="center"/>
    </xf>
    <xf numFmtId="177" fontId="3" fillId="0" borderId="14" xfId="52" applyNumberFormat="1" applyFont="1" applyBorder="1" applyAlignment="1">
      <alignment vertical="center"/>
    </xf>
    <xf numFmtId="0" fontId="3" fillId="0" borderId="50" xfId="52" applyFont="1" applyBorder="1" applyAlignment="1">
      <alignment vertical="center"/>
    </xf>
    <xf numFmtId="176" fontId="3" fillId="5" borderId="49" xfId="54" applyNumberFormat="1" applyFont="1" applyFill="1" applyBorder="1" applyAlignment="1">
      <alignment vertical="center"/>
    </xf>
    <xf numFmtId="176" fontId="3" fillId="0" borderId="14" xfId="52" applyNumberFormat="1" applyFont="1" applyBorder="1" applyAlignment="1">
      <alignment vertical="center"/>
    </xf>
    <xf numFmtId="0" fontId="10" fillId="0" borderId="34" xfId="53" applyFont="1" applyBorder="1" applyAlignment="1">
      <alignment horizontal="center" vertical="center"/>
    </xf>
    <xf numFmtId="0" fontId="3" fillId="5" borderId="50" xfId="52" applyFont="1" applyFill="1" applyBorder="1" applyAlignment="1">
      <alignment vertical="center"/>
    </xf>
    <xf numFmtId="0" fontId="3" fillId="4" borderId="16" xfId="52" applyFont="1" applyFill="1" applyBorder="1" applyAlignment="1">
      <alignment horizontal="center" vertical="center"/>
    </xf>
    <xf numFmtId="0" fontId="10" fillId="0" borderId="51" xfId="53" applyFont="1" applyBorder="1" applyAlignment="1">
      <alignment horizontal="center" vertical="center"/>
    </xf>
    <xf numFmtId="176" fontId="3" fillId="5" borderId="52" xfId="54" applyNumberFormat="1" applyFont="1" applyFill="1" applyBorder="1" applyAlignment="1">
      <alignment vertical="center"/>
    </xf>
    <xf numFmtId="176" fontId="3" fillId="0" borderId="16" xfId="52" applyNumberFormat="1" applyFont="1" applyBorder="1" applyAlignment="1">
      <alignment vertical="center"/>
    </xf>
    <xf numFmtId="0" fontId="3" fillId="5" borderId="53" xfId="52" applyFont="1" applyFill="1" applyBorder="1" applyAlignment="1">
      <alignment vertical="center"/>
    </xf>
    <xf numFmtId="0" fontId="3" fillId="0" borderId="18" xfId="52" applyFont="1" applyBorder="1" applyAlignment="1">
      <alignment horizontal="center" vertical="center"/>
    </xf>
    <xf numFmtId="0" fontId="3" fillId="0" borderId="54" xfId="52" applyFont="1" applyBorder="1" applyAlignment="1">
      <alignment vertical="center"/>
    </xf>
    <xf numFmtId="177" fontId="3" fillId="0" borderId="18" xfId="52" applyNumberFormat="1" applyFont="1" applyBorder="1" applyAlignment="1">
      <alignment vertical="center"/>
    </xf>
    <xf numFmtId="0" fontId="3" fillId="0" borderId="55" xfId="52" applyFont="1" applyBorder="1" applyAlignment="1">
      <alignment vertical="center"/>
    </xf>
    <xf numFmtId="0" fontId="9" fillId="3" borderId="36" xfId="53" applyFont="1" applyFill="1" applyBorder="1" applyAlignment="1">
      <alignment horizontal="center" vertical="center"/>
    </xf>
    <xf numFmtId="0" fontId="9" fillId="3" borderId="56" xfId="53" applyFont="1" applyFill="1" applyBorder="1" applyAlignment="1">
      <alignment horizontal="center" vertical="center"/>
    </xf>
    <xf numFmtId="0" fontId="9" fillId="3" borderId="57" xfId="53" applyFont="1" applyFill="1" applyBorder="1" applyAlignment="1">
      <alignment horizontal="center" vertical="center"/>
    </xf>
    <xf numFmtId="0" fontId="3" fillId="0" borderId="23" xfId="52" applyFont="1" applyBorder="1" applyAlignment="1">
      <alignment horizontal="center" vertical="center"/>
    </xf>
    <xf numFmtId="0" fontId="3" fillId="0" borderId="58" xfId="52" applyFont="1" applyBorder="1" applyAlignment="1">
      <alignment vertical="center"/>
    </xf>
    <xf numFmtId="0" fontId="3" fillId="0" borderId="59" xfId="52" applyFont="1" applyBorder="1" applyAlignment="1">
      <alignment vertical="center"/>
    </xf>
    <xf numFmtId="0" fontId="3" fillId="2" borderId="25" xfId="52" applyFont="1" applyFill="1" applyBorder="1" applyAlignment="1">
      <alignment horizontal="center" vertical="center"/>
    </xf>
    <xf numFmtId="0" fontId="3" fillId="0" borderId="40" xfId="52" applyFont="1" applyBorder="1" applyAlignment="1">
      <alignment horizontal="center" vertical="center"/>
    </xf>
    <xf numFmtId="176" fontId="3" fillId="5" borderId="60" xfId="54" applyNumberFormat="1" applyFont="1" applyFill="1" applyBorder="1" applyAlignment="1">
      <alignment vertical="center"/>
    </xf>
    <xf numFmtId="176" fontId="3" fillId="0" borderId="25" xfId="52" applyNumberFormat="1" applyFont="1" applyBorder="1" applyAlignment="1">
      <alignment vertical="center"/>
    </xf>
    <xf numFmtId="0" fontId="3" fillId="5" borderId="61" xfId="52" applyFont="1" applyFill="1" applyBorder="1" applyAlignment="1">
      <alignment vertical="center"/>
    </xf>
    <xf numFmtId="0" fontId="3" fillId="2" borderId="14" xfId="52" applyFont="1" applyFill="1" applyBorder="1" applyAlignment="1">
      <alignment horizontal="center" vertical="center"/>
    </xf>
    <xf numFmtId="0" fontId="3" fillId="2" borderId="20" xfId="52" applyFont="1" applyFill="1" applyBorder="1" applyAlignment="1">
      <alignment horizontal="center" vertical="center"/>
    </xf>
    <xf numFmtId="0" fontId="3" fillId="0" borderId="36" xfId="52" applyFont="1" applyBorder="1" applyAlignment="1">
      <alignment horizontal="center" vertical="center"/>
    </xf>
    <xf numFmtId="176" fontId="3" fillId="5" borderId="56" xfId="54" applyNumberFormat="1" applyFont="1" applyFill="1" applyBorder="1" applyAlignment="1">
      <alignment vertical="center"/>
    </xf>
    <xf numFmtId="176" fontId="3" fillId="0" borderId="20" xfId="52" applyNumberFormat="1" applyFont="1" applyBorder="1" applyAlignment="1">
      <alignment vertical="center"/>
    </xf>
    <xf numFmtId="0" fontId="3" fillId="5" borderId="57" xfId="52" applyFont="1" applyFill="1" applyBorder="1" applyAlignment="1">
      <alignment vertical="center"/>
    </xf>
    <xf numFmtId="0" fontId="3" fillId="0" borderId="29" xfId="52" applyFont="1" applyBorder="1" applyAlignment="1">
      <alignment horizontal="center" vertical="center"/>
    </xf>
    <xf numFmtId="0" fontId="3" fillId="0" borderId="62" xfId="52" applyFont="1" applyBorder="1" applyAlignment="1">
      <alignment vertical="center"/>
    </xf>
    <xf numFmtId="177" fontId="3" fillId="0" borderId="29" xfId="52" applyNumberFormat="1" applyFont="1" applyBorder="1" applyAlignment="1">
      <alignment vertical="center"/>
    </xf>
    <xf numFmtId="0" fontId="3" fillId="0" borderId="63" xfId="52" applyFont="1" applyBorder="1" applyAlignment="1">
      <alignment vertical="center"/>
    </xf>
    <xf numFmtId="0" fontId="9" fillId="3" borderId="64" xfId="53" applyFont="1" applyFill="1" applyBorder="1" applyAlignment="1">
      <alignment horizontal="center" vertical="center"/>
    </xf>
    <xf numFmtId="0" fontId="9" fillId="3" borderId="65" xfId="53" applyFont="1" applyFill="1" applyBorder="1" applyAlignment="1">
      <alignment horizontal="center" vertical="center"/>
    </xf>
    <xf numFmtId="0" fontId="9" fillId="3" borderId="66" xfId="53" applyFont="1" applyFill="1" applyBorder="1" applyAlignment="1">
      <alignment horizontal="center" vertical="center"/>
    </xf>
    <xf numFmtId="0" fontId="3" fillId="0" borderId="10" xfId="52" applyFont="1" applyBorder="1" applyAlignment="1">
      <alignment horizontal="center" vertical="center"/>
    </xf>
    <xf numFmtId="0" fontId="3" fillId="0" borderId="67" xfId="52" applyFont="1" applyBorder="1" applyAlignment="1">
      <alignment vertical="center"/>
    </xf>
    <xf numFmtId="0" fontId="3" fillId="0" borderId="68" xfId="52" applyFont="1" applyBorder="1" applyAlignment="1">
      <alignment vertical="center"/>
    </xf>
    <xf numFmtId="0" fontId="3" fillId="0" borderId="69" xfId="52" applyFont="1" applyFill="1" applyBorder="1" applyAlignment="1">
      <alignment horizontal="left" vertical="center"/>
    </xf>
    <xf numFmtId="0" fontId="3" fillId="2" borderId="70" xfId="52" applyFont="1" applyFill="1" applyBorder="1" applyAlignment="1">
      <alignment horizontal="center" vertical="center"/>
    </xf>
    <xf numFmtId="0" fontId="3" fillId="2" borderId="33" xfId="52" applyFont="1" applyFill="1" applyBorder="1" applyAlignment="1">
      <alignment horizontal="center" vertical="center"/>
    </xf>
    <xf numFmtId="0" fontId="9" fillId="0" borderId="45" xfId="53" applyFont="1" applyBorder="1" applyAlignment="1">
      <alignment horizontal="center" vertical="center"/>
    </xf>
    <xf numFmtId="179" fontId="3" fillId="5" borderId="71" xfId="54" applyNumberFormat="1" applyFont="1" applyFill="1" applyBorder="1" applyAlignment="1">
      <alignment vertical="center"/>
    </xf>
    <xf numFmtId="179" fontId="3" fillId="0" borderId="33" xfId="52" applyNumberFormat="1" applyFont="1" applyBorder="1" applyAlignment="1">
      <alignment vertical="center"/>
    </xf>
    <xf numFmtId="0" fontId="3" fillId="5" borderId="72" xfId="52" applyFont="1" applyFill="1" applyBorder="1" applyAlignment="1">
      <alignment vertical="center"/>
    </xf>
    <xf numFmtId="0" fontId="3" fillId="0" borderId="73" xfId="52" applyFont="1" applyFill="1" applyBorder="1" applyAlignment="1">
      <alignment horizontal="left" vertical="center"/>
    </xf>
    <xf numFmtId="0" fontId="9" fillId="0" borderId="34" xfId="53" applyFont="1" applyBorder="1" applyAlignment="1">
      <alignment horizontal="center" vertical="center"/>
    </xf>
    <xf numFmtId="0" fontId="3" fillId="2" borderId="27" xfId="52" applyFont="1" applyFill="1" applyBorder="1" applyAlignment="1">
      <alignment horizontal="center" vertical="center"/>
    </xf>
    <xf numFmtId="179" fontId="3" fillId="5" borderId="49" xfId="54" applyNumberFormat="1" applyFont="1" applyFill="1" applyBorder="1" applyAlignment="1">
      <alignment vertical="center"/>
    </xf>
    <xf numFmtId="179" fontId="3" fillId="0" borderId="14" xfId="52" applyNumberFormat="1" applyFont="1" applyBorder="1" applyAlignment="1">
      <alignment vertical="center"/>
    </xf>
    <xf numFmtId="0" fontId="3" fillId="0" borderId="21" xfId="52" applyFont="1" applyFill="1" applyBorder="1" applyAlignment="1">
      <alignment horizontal="left" vertical="center"/>
    </xf>
    <xf numFmtId="0" fontId="9" fillId="0" borderId="74" xfId="53" applyFont="1" applyBorder="1" applyAlignment="1">
      <alignment horizontal="center" vertical="center"/>
    </xf>
    <xf numFmtId="179" fontId="3" fillId="5" borderId="56" xfId="54" applyNumberFormat="1" applyFont="1" applyFill="1" applyBorder="1" applyAlignment="1">
      <alignment vertical="center"/>
    </xf>
    <xf numFmtId="179" fontId="3" fillId="0" borderId="20" xfId="52" applyNumberFormat="1" applyFont="1" applyBorder="1" applyAlignment="1">
      <alignment vertical="center"/>
    </xf>
    <xf numFmtId="0" fontId="9" fillId="0" borderId="40" xfId="53" applyFont="1" applyBorder="1" applyAlignment="1">
      <alignment horizontal="center" vertical="center"/>
    </xf>
    <xf numFmtId="0" fontId="3" fillId="2" borderId="16" xfId="52" applyFont="1" applyFill="1" applyBorder="1" applyAlignment="1">
      <alignment horizontal="center" vertical="center"/>
    </xf>
    <xf numFmtId="0" fontId="9" fillId="0" borderId="36" xfId="53" applyFont="1" applyBorder="1" applyAlignment="1">
      <alignment horizontal="center" vertical="center"/>
    </xf>
    <xf numFmtId="179" fontId="3" fillId="5" borderId="75" xfId="54" applyNumberFormat="1" applyFont="1" applyFill="1" applyBorder="1" applyAlignment="1">
      <alignment vertical="center"/>
    </xf>
    <xf numFmtId="0" fontId="3" fillId="5" borderId="76" xfId="52" applyFont="1" applyFill="1" applyBorder="1" applyAlignment="1">
      <alignment vertical="center"/>
    </xf>
    <xf numFmtId="179" fontId="3" fillId="0" borderId="14" xfId="52" applyNumberFormat="1" applyFont="1" applyFill="1" applyBorder="1" applyAlignment="1">
      <alignment vertical="center"/>
    </xf>
    <xf numFmtId="0" fontId="3" fillId="0" borderId="27" xfId="52" applyFont="1" applyFill="1" applyBorder="1" applyAlignment="1">
      <alignment horizontal="center" vertical="center"/>
    </xf>
    <xf numFmtId="179" fontId="3" fillId="5" borderId="77" xfId="54" applyNumberFormat="1" applyFont="1" applyFill="1" applyBorder="1" applyAlignment="1">
      <alignment vertical="center"/>
    </xf>
    <xf numFmtId="179" fontId="3" fillId="0" borderId="27" xfId="52" applyNumberFormat="1" applyFont="1" applyFill="1" applyBorder="1" applyAlignment="1">
      <alignment vertical="center"/>
    </xf>
    <xf numFmtId="0" fontId="3" fillId="5" borderId="78" xfId="52" applyFont="1" applyFill="1" applyBorder="1" applyAlignment="1">
      <alignment vertical="center"/>
    </xf>
    <xf numFmtId="179" fontId="3" fillId="0" borderId="62" xfId="52" applyNumberFormat="1" applyFont="1" applyBorder="1" applyAlignment="1">
      <alignment vertical="center"/>
    </xf>
    <xf numFmtId="179" fontId="3" fillId="0" borderId="29" xfId="52" applyNumberFormat="1" applyFont="1" applyBorder="1" applyAlignment="1">
      <alignment vertical="center"/>
    </xf>
    <xf numFmtId="0" fontId="9" fillId="2" borderId="79" xfId="53" applyFont="1" applyFill="1" applyBorder="1" applyAlignment="1">
      <alignment horizontal="left" vertical="center"/>
    </xf>
    <xf numFmtId="0" fontId="3" fillId="2" borderId="40" xfId="52" applyFont="1" applyFill="1" applyBorder="1" applyAlignment="1">
      <alignment horizontal="center" vertical="center"/>
    </xf>
    <xf numFmtId="0" fontId="3" fillId="2" borderId="79" xfId="52" applyFont="1" applyFill="1" applyBorder="1" applyAlignment="1">
      <alignment horizontal="center" vertical="center"/>
    </xf>
    <xf numFmtId="0" fontId="3" fillId="0" borderId="13" xfId="52" applyFont="1" applyBorder="1" applyAlignment="1">
      <alignment vertical="center"/>
    </xf>
    <xf numFmtId="0" fontId="9" fillId="2" borderId="34" xfId="53" applyFont="1" applyFill="1" applyBorder="1" applyAlignment="1">
      <alignment horizontal="left" vertical="center"/>
    </xf>
    <xf numFmtId="0" fontId="9" fillId="2" borderId="35" xfId="53" applyFont="1" applyFill="1" applyBorder="1" applyAlignment="1">
      <alignment horizontal="left" vertical="center"/>
    </xf>
    <xf numFmtId="0" fontId="3" fillId="0" borderId="80" xfId="52" applyFont="1" applyBorder="1" applyAlignment="1">
      <alignment vertical="center"/>
    </xf>
    <xf numFmtId="0" fontId="9" fillId="0" borderId="27" xfId="53" applyFont="1" applyBorder="1" applyAlignment="1">
      <alignment horizontal="left" vertical="center"/>
    </xf>
    <xf numFmtId="0" fontId="9" fillId="2" borderId="74" xfId="53" applyFont="1" applyFill="1" applyBorder="1" applyAlignment="1">
      <alignment horizontal="left" vertical="center"/>
    </xf>
    <xf numFmtId="0" fontId="9" fillId="2" borderId="81" xfId="53" applyFont="1" applyFill="1" applyBorder="1" applyAlignment="1">
      <alignment horizontal="left" vertical="center"/>
    </xf>
    <xf numFmtId="0" fontId="9" fillId="0" borderId="25" xfId="53" applyFont="1" applyFill="1" applyBorder="1" applyAlignment="1">
      <alignment horizontal="left" vertical="center"/>
    </xf>
    <xf numFmtId="0" fontId="3" fillId="2" borderId="45" xfId="52" applyFont="1" applyFill="1" applyBorder="1" applyAlignment="1">
      <alignment horizontal="center" vertical="center"/>
    </xf>
    <xf numFmtId="0" fontId="3" fillId="2" borderId="82" xfId="52" applyFont="1" applyFill="1" applyBorder="1" applyAlignment="1">
      <alignment horizontal="center" vertical="center"/>
    </xf>
    <xf numFmtId="0" fontId="9" fillId="0" borderId="14" xfId="53" applyFont="1" applyFill="1" applyBorder="1" applyAlignment="1">
      <alignment horizontal="left" vertical="center"/>
    </xf>
    <xf numFmtId="0" fontId="3" fillId="2" borderId="34" xfId="52" applyFont="1" applyFill="1" applyBorder="1" applyAlignment="1">
      <alignment horizontal="center" vertical="center"/>
    </xf>
    <xf numFmtId="0" fontId="3" fillId="2" borderId="35" xfId="52" applyFont="1" applyFill="1" applyBorder="1" applyAlignment="1">
      <alignment horizontal="center" vertical="center"/>
    </xf>
    <xf numFmtId="0" fontId="9" fillId="0" borderId="27" xfId="53" applyFont="1" applyFill="1" applyBorder="1" applyAlignment="1">
      <alignment horizontal="left" vertical="center"/>
    </xf>
    <xf numFmtId="0" fontId="3" fillId="2" borderId="74" xfId="52" applyFont="1" applyFill="1" applyBorder="1" applyAlignment="1">
      <alignment horizontal="center" vertical="center"/>
    </xf>
    <xf numFmtId="0" fontId="3" fillId="2" borderId="81" xfId="52" applyFont="1" applyFill="1" applyBorder="1" applyAlignment="1">
      <alignment horizontal="center" vertical="center"/>
    </xf>
    <xf numFmtId="0" fontId="3" fillId="6" borderId="8" xfId="52" applyFont="1" applyFill="1" applyBorder="1" applyAlignment="1">
      <alignment vertical="center"/>
    </xf>
    <xf numFmtId="0" fontId="3" fillId="6" borderId="0" xfId="52" applyFont="1" applyFill="1" applyBorder="1" applyAlignment="1">
      <alignment vertical="center"/>
    </xf>
    <xf numFmtId="0" fontId="3" fillId="0" borderId="22" xfId="52" applyFont="1" applyBorder="1" applyAlignment="1">
      <alignment horizontal="left" vertical="center"/>
    </xf>
    <xf numFmtId="0" fontId="9" fillId="0" borderId="83" xfId="53" applyFont="1" applyBorder="1" applyAlignment="1">
      <alignment horizontal="center" vertical="center"/>
    </xf>
    <xf numFmtId="0" fontId="9" fillId="0" borderId="6" xfId="53" applyFont="1" applyFill="1" applyBorder="1" applyAlignment="1">
      <alignment horizontal="left" vertical="center"/>
    </xf>
    <xf numFmtId="0" fontId="3" fillId="2" borderId="84" xfId="52" applyFont="1" applyFill="1" applyBorder="1" applyAlignment="1">
      <alignment horizontal="left" vertical="center"/>
    </xf>
    <xf numFmtId="0" fontId="3" fillId="2" borderId="10" xfId="52" applyFont="1" applyFill="1" applyBorder="1" applyAlignment="1">
      <alignment horizontal="left" vertical="center"/>
    </xf>
    <xf numFmtId="0" fontId="3" fillId="6" borderId="28" xfId="52" applyFont="1" applyFill="1" applyBorder="1" applyAlignment="1">
      <alignment vertical="center"/>
    </xf>
    <xf numFmtId="0" fontId="3" fillId="6" borderId="29" xfId="52" applyFont="1" applyFill="1" applyBorder="1" applyAlignment="1">
      <alignment vertical="center"/>
    </xf>
    <xf numFmtId="0" fontId="9" fillId="3" borderId="85" xfId="53" applyFont="1" applyFill="1" applyBorder="1" applyAlignment="1">
      <alignment horizontal="center" vertical="center"/>
    </xf>
    <xf numFmtId="0" fontId="9" fillId="0" borderId="12" xfId="53" applyFont="1" applyFill="1" applyBorder="1" applyAlignment="1">
      <alignment horizontal="left" vertical="center"/>
    </xf>
    <xf numFmtId="0" fontId="3" fillId="2" borderId="12" xfId="52" applyFont="1" applyFill="1" applyBorder="1" applyAlignment="1">
      <alignment horizontal="left" vertical="center"/>
    </xf>
    <xf numFmtId="0" fontId="9" fillId="0" borderId="74" xfId="53" applyFont="1" applyFill="1" applyBorder="1" applyAlignment="1">
      <alignment horizontal="left" vertical="center"/>
    </xf>
    <xf numFmtId="0" fontId="3" fillId="0" borderId="81" xfId="52" applyFont="1" applyBorder="1" applyAlignment="1">
      <alignment horizontal="left" vertical="center"/>
    </xf>
    <xf numFmtId="0" fontId="3" fillId="0" borderId="84" xfId="52" applyFont="1" applyBorder="1" applyAlignment="1">
      <alignment horizontal="left" vertical="center"/>
    </xf>
    <xf numFmtId="0" fontId="3" fillId="0" borderId="10" xfId="52" applyFont="1" applyBorder="1" applyAlignment="1">
      <alignment horizontal="left" vertical="center"/>
    </xf>
    <xf numFmtId="0" fontId="3" fillId="7" borderId="86" xfId="52" applyFont="1" applyFill="1" applyBorder="1">
      <alignment vertical="center"/>
    </xf>
    <xf numFmtId="0" fontId="3" fillId="6" borderId="0" xfId="52" applyFont="1" applyFill="1" applyBorder="1">
      <alignment vertical="center"/>
    </xf>
    <xf numFmtId="0" fontId="3" fillId="8" borderId="0" xfId="52" applyFont="1" applyFill="1" applyBorder="1">
      <alignment vertical="center"/>
    </xf>
    <xf numFmtId="0" fontId="9" fillId="2" borderId="69" xfId="53" applyFont="1" applyFill="1" applyBorder="1" applyAlignment="1">
      <alignment horizontal="left" vertical="center"/>
    </xf>
    <xf numFmtId="0" fontId="3" fillId="2" borderId="69" xfId="52" applyFont="1" applyFill="1" applyBorder="1" applyAlignment="1">
      <alignment horizontal="center" vertical="center"/>
    </xf>
    <xf numFmtId="177" fontId="3" fillId="0" borderId="25" xfId="52" applyNumberFormat="1" applyFont="1" applyBorder="1" applyAlignment="1">
      <alignment vertical="center"/>
    </xf>
    <xf numFmtId="0" fontId="9" fillId="2" borderId="87" xfId="53" applyFont="1" applyFill="1" applyBorder="1" applyAlignment="1">
      <alignment horizontal="left" vertical="center"/>
    </xf>
    <xf numFmtId="0" fontId="3" fillId="2" borderId="87" xfId="52" applyFont="1" applyFill="1" applyBorder="1" applyAlignment="1">
      <alignment horizontal="center" vertical="center"/>
    </xf>
    <xf numFmtId="176" fontId="3" fillId="5" borderId="77" xfId="54" applyNumberFormat="1" applyFont="1" applyFill="1" applyBorder="1" applyAlignment="1">
      <alignment vertical="center"/>
    </xf>
    <xf numFmtId="177" fontId="3" fillId="0" borderId="6" xfId="52" applyNumberFormat="1" applyFont="1" applyBorder="1" applyAlignment="1">
      <alignment vertical="center"/>
    </xf>
    <xf numFmtId="0" fontId="3" fillId="2" borderId="88" xfId="52" applyFont="1" applyFill="1" applyBorder="1" applyAlignment="1">
      <alignment horizontal="center" vertical="center"/>
    </xf>
    <xf numFmtId="179" fontId="3" fillId="5" borderId="60" xfId="54" applyNumberFormat="1" applyFont="1" applyFill="1" applyBorder="1" applyAlignment="1">
      <alignment vertical="center"/>
    </xf>
    <xf numFmtId="179" fontId="3" fillId="0" borderId="25" xfId="52" applyNumberFormat="1" applyFont="1" applyBorder="1" applyAlignment="1">
      <alignment vertical="center"/>
    </xf>
    <xf numFmtId="0" fontId="3" fillId="5" borderId="61" xfId="52" applyFont="1" applyFill="1" applyBorder="1" applyAlignment="1">
      <alignment vertical="center" wrapText="1"/>
    </xf>
    <xf numFmtId="0" fontId="3" fillId="0" borderId="74" xfId="52" applyFont="1" applyBorder="1" applyAlignment="1">
      <alignment horizontal="center" vertical="center"/>
    </xf>
    <xf numFmtId="179" fontId="3" fillId="0" borderId="27" xfId="52" applyNumberFormat="1" applyFont="1" applyBorder="1" applyAlignment="1">
      <alignment vertical="center"/>
    </xf>
    <xf numFmtId="179" fontId="3" fillId="0" borderId="67" xfId="52" applyNumberFormat="1" applyFont="1" applyBorder="1" applyAlignment="1">
      <alignment vertical="center"/>
    </xf>
    <xf numFmtId="179" fontId="3" fillId="0" borderId="10" xfId="52" applyNumberFormat="1" applyFont="1" applyBorder="1" applyAlignment="1">
      <alignment vertical="center"/>
    </xf>
    <xf numFmtId="0" fontId="3" fillId="6" borderId="0" xfId="52" applyFont="1" applyFill="1" applyBorder="1" applyAlignment="1">
      <alignment horizontal="center" vertical="center"/>
    </xf>
    <xf numFmtId="179" fontId="3" fillId="6" borderId="89" xfId="52" applyNumberFormat="1" applyFont="1" applyFill="1" applyBorder="1" applyAlignment="1">
      <alignment vertical="center"/>
    </xf>
    <xf numFmtId="179" fontId="3" fillId="6" borderId="0" xfId="52" applyNumberFormat="1" applyFont="1" applyFill="1" applyBorder="1" applyAlignment="1">
      <alignment vertical="center"/>
    </xf>
    <xf numFmtId="0" fontId="3" fillId="6" borderId="90" xfId="52" applyFont="1" applyFill="1" applyBorder="1" applyAlignment="1">
      <alignment vertical="center"/>
    </xf>
    <xf numFmtId="0" fontId="3" fillId="2" borderId="7" xfId="52" applyFont="1" applyFill="1" applyBorder="1" applyAlignment="1">
      <alignment horizontal="left" vertical="center"/>
    </xf>
    <xf numFmtId="177" fontId="3" fillId="0" borderId="84" xfId="50" applyNumberFormat="1" applyFont="1" applyBorder="1" applyAlignment="1">
      <alignment horizontal="center" vertical="center"/>
    </xf>
    <xf numFmtId="177" fontId="3" fillId="0" borderId="7" xfId="50" applyNumberFormat="1" applyFont="1" applyBorder="1" applyAlignment="1">
      <alignment horizontal="center" vertical="center"/>
    </xf>
    <xf numFmtId="0" fontId="3" fillId="0" borderId="84" xfId="52" applyFont="1" applyBorder="1" applyAlignment="1">
      <alignment horizontal="center" vertical="center"/>
    </xf>
    <xf numFmtId="9" fontId="3" fillId="5" borderId="91" xfId="50" applyFont="1" applyFill="1" applyBorder="1" applyAlignment="1">
      <alignment horizontal="center" vertical="center"/>
    </xf>
    <xf numFmtId="0" fontId="3" fillId="5" borderId="92" xfId="52" applyFont="1" applyFill="1" applyBorder="1" applyAlignment="1">
      <alignment vertical="center"/>
    </xf>
    <xf numFmtId="0" fontId="3" fillId="6" borderId="29" xfId="52" applyFont="1" applyFill="1" applyBorder="1" applyAlignment="1">
      <alignment horizontal="center" vertical="center"/>
    </xf>
    <xf numFmtId="0" fontId="3" fillId="6" borderId="62" xfId="52" applyFont="1" applyFill="1" applyBorder="1" applyAlignment="1">
      <alignment vertical="center"/>
    </xf>
    <xf numFmtId="177" fontId="3" fillId="6" borderId="29" xfId="52" applyNumberFormat="1" applyFont="1" applyFill="1" applyBorder="1" applyAlignment="1">
      <alignment vertical="center"/>
    </xf>
    <xf numFmtId="0" fontId="3" fillId="6" borderId="63" xfId="52" applyFont="1" applyFill="1" applyBorder="1" applyAlignment="1">
      <alignment vertical="center"/>
    </xf>
    <xf numFmtId="0" fontId="3" fillId="2" borderId="6" xfId="52" applyFont="1" applyFill="1" applyBorder="1" applyAlignment="1">
      <alignment horizontal="center" vertical="center"/>
    </xf>
    <xf numFmtId="179" fontId="3" fillId="5" borderId="91" xfId="54" applyNumberFormat="1" applyFont="1" applyFill="1" applyBorder="1" applyAlignment="1">
      <alignment vertical="center"/>
    </xf>
    <xf numFmtId="179" fontId="3" fillId="0" borderId="6" xfId="52" applyNumberFormat="1" applyFont="1" applyBorder="1" applyAlignment="1">
      <alignment vertical="center"/>
    </xf>
    <xf numFmtId="179" fontId="3" fillId="6" borderId="62" xfId="52" applyNumberFormat="1" applyFont="1" applyFill="1" applyBorder="1" applyAlignment="1">
      <alignment vertical="center"/>
    </xf>
    <xf numFmtId="179" fontId="3" fillId="6" borderId="29" xfId="52" applyNumberFormat="1" applyFont="1" applyFill="1" applyBorder="1" applyAlignment="1">
      <alignment vertical="center"/>
    </xf>
    <xf numFmtId="0" fontId="3" fillId="2" borderId="12" xfId="52" applyFont="1" applyFill="1" applyBorder="1" applyAlignment="1">
      <alignment horizontal="center" vertical="center"/>
    </xf>
    <xf numFmtId="177" fontId="3" fillId="0" borderId="14" xfId="52" applyNumberFormat="1" applyFont="1" applyFill="1" applyBorder="1" applyAlignment="1">
      <alignment vertical="center"/>
    </xf>
    <xf numFmtId="0" fontId="9" fillId="5" borderId="50" xfId="52" applyFont="1" applyFill="1" applyBorder="1" applyAlignment="1">
      <alignment vertical="center"/>
    </xf>
    <xf numFmtId="9" fontId="3" fillId="5" borderId="56" xfId="50" applyFont="1" applyFill="1" applyBorder="1" applyAlignment="1">
      <alignment horizontal="center" vertical="center"/>
    </xf>
    <xf numFmtId="177" fontId="3" fillId="0" borderId="20" xfId="52" applyNumberFormat="1" applyFont="1" applyBorder="1" applyAlignment="1">
      <alignment vertical="center"/>
    </xf>
    <xf numFmtId="0" fontId="3" fillId="0" borderId="7" xfId="52" applyFont="1" applyBorder="1" applyAlignment="1">
      <alignment horizontal="left" vertical="center"/>
    </xf>
    <xf numFmtId="0" fontId="3" fillId="6" borderId="89" xfId="52" applyFont="1" applyFill="1" applyBorder="1" applyAlignment="1">
      <alignment vertical="center"/>
    </xf>
    <xf numFmtId="177" fontId="3" fillId="6" borderId="0" xfId="52" applyNumberFormat="1" applyFont="1" applyFill="1" applyBorder="1" applyAlignment="1">
      <alignment vertical="center"/>
    </xf>
    <xf numFmtId="0" fontId="3" fillId="0" borderId="93" xfId="52" applyFont="1" applyBorder="1" applyAlignment="1">
      <alignment vertical="center"/>
    </xf>
    <xf numFmtId="0" fontId="3" fillId="0" borderId="94" xfId="52" applyFont="1" applyBorder="1" applyAlignment="1">
      <alignment vertical="center"/>
    </xf>
    <xf numFmtId="0" fontId="3" fillId="0" borderId="95" xfId="52" applyFont="1" applyBorder="1" applyAlignment="1">
      <alignment vertical="center"/>
    </xf>
    <xf numFmtId="179" fontId="3" fillId="0" borderId="33" xfId="52" applyNumberFormat="1" applyFont="1" applyFill="1" applyBorder="1" applyAlignment="1">
      <alignment vertical="center"/>
    </xf>
    <xf numFmtId="179" fontId="3" fillId="0" borderId="20" xfId="52" applyNumberFormat="1" applyFont="1" applyFill="1" applyBorder="1" applyAlignment="1">
      <alignment vertical="center"/>
    </xf>
    <xf numFmtId="179" fontId="3" fillId="0" borderId="12" xfId="52" applyNumberFormat="1" applyFont="1" applyFill="1" applyBorder="1" applyAlignment="1">
      <alignment vertical="center"/>
    </xf>
    <xf numFmtId="0" fontId="9" fillId="5" borderId="76" xfId="52" applyFont="1" applyFill="1" applyBorder="1" applyAlignment="1">
      <alignment vertical="center"/>
    </xf>
    <xf numFmtId="177" fontId="3" fillId="5" borderId="75" xfId="54" applyNumberFormat="1" applyFont="1" applyFill="1" applyBorder="1" applyAlignment="1">
      <alignment vertical="center"/>
    </xf>
    <xf numFmtId="177" fontId="3" fillId="0" borderId="12" xfId="52" applyNumberFormat="1" applyFont="1" applyBorder="1" applyAlignment="1">
      <alignment vertical="center"/>
    </xf>
    <xf numFmtId="177" fontId="3" fillId="0" borderId="14" xfId="52" applyNumberFormat="1" applyFont="1" applyFill="1" applyBorder="1" applyAlignment="1">
      <alignment vertical="center"/>
    </xf>
    <xf numFmtId="177" fontId="3" fillId="0" borderId="14" xfId="52" applyNumberFormat="1" applyFont="1" applyFill="1" applyBorder="1" applyAlignment="1">
      <alignment vertical="center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常规 3 2" xfId="40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百分比 3" xfId="50"/>
    <cellStyle name="常规 2" xfId="51"/>
    <cellStyle name="常规 3" xfId="52"/>
    <cellStyle name="常规_Sheet1 3" xfId="53"/>
    <cellStyle name="千位分隔 2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customXml" Target="../customXml/item3.xml"/><Relationship Id="rId7" Type="http://schemas.openxmlformats.org/officeDocument/2006/relationships/customXml" Target="../customXml/item2.xml"/><Relationship Id="rId6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7" Type="http://schemas.openxmlformats.org/officeDocument/2006/relationships/image" Target="../media/image7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7" Type="http://schemas.openxmlformats.org/officeDocument/2006/relationships/image" Target="../media/image7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7" Type="http://schemas.openxmlformats.org/officeDocument/2006/relationships/image" Target="../media/image7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7" Type="http://schemas.openxmlformats.org/officeDocument/2006/relationships/image" Target="../media/image7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7" Type="http://schemas.openxmlformats.org/officeDocument/2006/relationships/image" Target="../media/image7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" name="图片 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114302</xdr:rowOff>
    </xdr:to>
    <xdr:pic>
      <xdr:nvPicPr>
        <xdr:cNvPr id="4" name="图片 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803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114302</xdr:rowOff>
    </xdr:to>
    <xdr:pic>
      <xdr:nvPicPr>
        <xdr:cNvPr id="5" name="图片 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803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6" name="图片 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7" name="图片 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8" name="图片 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9" name="图片 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0" name="图片 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1" name="图片 1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114302</xdr:rowOff>
    </xdr:to>
    <xdr:pic>
      <xdr:nvPicPr>
        <xdr:cNvPr id="12" name="图片 1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803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3" name="图片 1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4" name="图片 1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5" name="图片 1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6" name="图片 1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7" name="图片 1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8" name="图片 1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9" name="图片 1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20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040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21" name="图片 2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22" name="图片 2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23" name="图片 2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24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040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25" name="图片 2" descr="rId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26" name="图片 3" descr="rId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27" name="图片 4" descr="rId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28" name="图片 2" descr="rId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040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29" name="图片 2" descr="rId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30" name="图片 3" descr="rId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31" name="图片 4" descr="rId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2" name="图片 2" descr="rId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040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3" name="图片 3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4" name="图片 3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5" name="图片 3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6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040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7" name="图片 3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8" name="图片 3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9" name="图片 3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40" name="图片 3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41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040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42" name="图片 4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43" name="图片 4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44" name="图片 4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45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040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438151</xdr:colOff>
      <xdr:row>0</xdr:row>
      <xdr:rowOff>114302</xdr:rowOff>
    </xdr:to>
    <xdr:pic>
      <xdr:nvPicPr>
        <xdr:cNvPr id="46" name="图片 4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3850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438151</xdr:colOff>
      <xdr:row>0</xdr:row>
      <xdr:rowOff>114302</xdr:rowOff>
    </xdr:to>
    <xdr:pic>
      <xdr:nvPicPr>
        <xdr:cNvPr id="47" name="图片 4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3850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438151</xdr:colOff>
      <xdr:row>0</xdr:row>
      <xdr:rowOff>114302</xdr:rowOff>
    </xdr:to>
    <xdr:pic>
      <xdr:nvPicPr>
        <xdr:cNvPr id="48" name="图片 4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3850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49" name="图片 4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50" name="图片 4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51" name="图片 5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52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040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114302</xdr:rowOff>
    </xdr:to>
    <xdr:pic>
      <xdr:nvPicPr>
        <xdr:cNvPr id="53" name="图片 52"/>
        <xdr:cNvPicPr>
          <a:picLocks noChangeAspect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55753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4" name="图片 5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5" name="图片 5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6" name="图片 5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7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040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8" name="图片 5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9" name="图片 5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60" name="图片 5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803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61" name="图片 6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62" name="图片 6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63" name="图片 6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64" name="图片 6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65" name="图片 6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66" name="图片 6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67" name="图片 6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68" name="图片 6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803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69" name="图片 6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70" name="图片 6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71" name="图片 7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72" name="图片 7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73" name="图片 7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74" name="图片 7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75" name="图片 7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76" name="图片 7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803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77" name="图片 7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78" name="图片 7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79" name="图片 7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80" name="图片 7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81" name="图片 8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82" name="图片 8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83" name="图片 8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84" name="图片 8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803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85" name="图片 8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86" name="图片 8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87" name="图片 8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88" name="图片 8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89" name="图片 8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90" name="图片 8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91" name="图片 9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92" name="图片 9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803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93" name="图片 9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94" name="图片 9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95" name="图片 9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96" name="图片 9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97" name="图片 9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98" name="图片 9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99" name="图片 9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00" name="图片 9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01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040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02" name="图片 10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03" name="图片 10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04" name="图片 10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05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040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06" name="图片 10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07" name="图片 10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08" name="图片 10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09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040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419101</xdr:colOff>
      <xdr:row>0</xdr:row>
      <xdr:rowOff>456131</xdr:rowOff>
    </xdr:to>
    <xdr:pic>
      <xdr:nvPicPr>
        <xdr:cNvPr id="110" name="图片 10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945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11" name="图片 11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12" name="图片 11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13" name="图片 11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14" name="图片 11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15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040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16" name="图片 11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17" name="图片 11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18" name="图片 11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19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040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456131</xdr:rowOff>
    </xdr:to>
    <xdr:pic>
      <xdr:nvPicPr>
        <xdr:cNvPr id="120" name="图片 119"/>
        <xdr:cNvPicPr>
          <a:picLocks noChangeAspect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5575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121" name="图片 120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040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122" name="图片 121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040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123" name="图片 122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040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381000</xdr:colOff>
      <xdr:row>0</xdr:row>
      <xdr:rowOff>457200</xdr:rowOff>
    </xdr:to>
    <xdr:pic>
      <xdr:nvPicPr>
        <xdr:cNvPr id="124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9088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25" name="图片 12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26" name="图片 125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127" name="图片 12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803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28" name="图片 12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29" name="图片 12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30" name="图片 129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31" name="图片 13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32" name="图片 13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33" name="图片 13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34" name="图片 133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135" name="图片 13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803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36" name="图片 13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37" name="图片 13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38" name="图片 137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39" name="图片 13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40" name="图片 139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41" name="图片 14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42" name="图片 14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143" name="图片 14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803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44" name="图片 14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45" name="图片 14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46" name="图片 145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47" name="图片 14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48" name="图片 147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49" name="图片 14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50" name="图片 149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151" name="图片 15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803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52" name="图片 15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53" name="图片 15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54" name="图片 153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55" name="图片 15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56" name="图片 155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57" name="图片 15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58" name="图片 157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159" name="图片 15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803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60" name="图片 15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61" name="图片 16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62" name="图片 16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63" name="图片 16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64" name="图片 163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65" name="图片 16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66" name="图片 165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167" name="图片 16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803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68" name="图片 16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69" name="图片 16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70" name="图片 169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71" name="图片 17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72" name="图片 17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73" name="图片 17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174" name="图片 17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803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75" name="图片 17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76" name="图片 17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77" name="图片 17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78" name="图片 17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79" name="图片 17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80" name="图片 17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81" name="图片 18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82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040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83" name="图片 18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84" name="图片 18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85" name="图片 18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86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040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87" name="图片 18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88" name="图片 18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89" name="图片 18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90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040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91" name="图片 19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92" name="图片 19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93" name="图片 19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94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040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95" name="图片 19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96" name="图片 19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97" name="图片 19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98" name="图片 19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99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040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00" name="图片 19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01" name="图片 20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02" name="图片 20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03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040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04" name="图片 20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05" name="图片 20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06" name="图片 20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07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040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08" name="图片 20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09" name="图片 20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10" name="图片 20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11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040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12" name="图片 21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13" name="图片 21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14" name="图片 21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15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040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16" name="图片 21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17" name="图片 21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18" name="图片 21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19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040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189431</xdr:rowOff>
    </xdr:to>
    <xdr:pic>
      <xdr:nvPicPr>
        <xdr:cNvPr id="220" name="图片 219"/>
        <xdr:cNvPicPr>
          <a:picLocks noChangeAspect="1"/>
        </xdr:cNvPicPr>
      </xdr:nvPicPr>
      <xdr:blipFill>
        <a:blip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55753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21" name="图片 22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22" name="图片 22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23" name="图片 22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24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040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25" name="图片 22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26" name="图片 22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27" name="图片 22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28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040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29" name="图片 22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30" name="图片 22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31" name="图片 23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32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040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419101</xdr:colOff>
      <xdr:row>0</xdr:row>
      <xdr:rowOff>456131</xdr:rowOff>
    </xdr:to>
    <xdr:pic>
      <xdr:nvPicPr>
        <xdr:cNvPr id="233" name="图片 23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945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34" name="图片 23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35" name="图片 23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36" name="图片 23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37" name="图片 23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38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040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39" name="图片 23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40" name="图片 23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41" name="图片 24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42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040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456131</xdr:rowOff>
    </xdr:to>
    <xdr:pic>
      <xdr:nvPicPr>
        <xdr:cNvPr id="243" name="图片 242"/>
        <xdr:cNvPicPr>
          <a:picLocks noChangeAspect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5575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244" name="图片 243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040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245" name="图片 244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040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246" name="图片 245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040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381000</xdr:colOff>
      <xdr:row>0</xdr:row>
      <xdr:rowOff>457200</xdr:rowOff>
    </xdr:to>
    <xdr:pic>
      <xdr:nvPicPr>
        <xdr:cNvPr id="247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9088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48" name="图片 24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49" name="图片 24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250" name="图片 24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803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51" name="图片 25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52" name="图片 25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53" name="图片 25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54" name="图片 25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55" name="图片 25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56" name="图片 25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57" name="图片 25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258" name="图片 25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803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59" name="图片 25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60" name="图片 25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61" name="图片 26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62" name="图片 26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63" name="图片 26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64" name="图片 26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65" name="图片 26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266" name="图片 26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803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67" name="图片 26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68" name="图片 26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69" name="图片 26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70" name="图片 26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71" name="图片 27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72" name="图片 27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73" name="图片 27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274" name="图片 27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803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75" name="图片 27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76" name="图片 27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77" name="图片 27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78" name="图片 27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79" name="图片 27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80" name="图片 27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81" name="图片 28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282" name="图片 28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803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83" name="图片 28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84" name="图片 28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85" name="图片 28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86" name="图片 28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87" name="图片 28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88" name="图片 28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89" name="图片 28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290" name="图片 28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803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91" name="图片 29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92" name="图片 29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93" name="图片 29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94" name="图片 29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95" name="图片 29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33337</xdr:colOff>
      <xdr:row>0</xdr:row>
      <xdr:rowOff>33337</xdr:rowOff>
    </xdr:from>
    <xdr:to>
      <xdr:col>1</xdr:col>
      <xdr:colOff>385762</xdr:colOff>
      <xdr:row>0</xdr:row>
      <xdr:rowOff>432317</xdr:rowOff>
    </xdr:to>
    <xdr:pic>
      <xdr:nvPicPr>
        <xdr:cNvPr id="296" name="图片 29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33020" y="3302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97" name="图片 29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114302</xdr:rowOff>
    </xdr:to>
    <xdr:pic>
      <xdr:nvPicPr>
        <xdr:cNvPr id="298" name="图片 29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803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114302</xdr:rowOff>
    </xdr:to>
    <xdr:pic>
      <xdr:nvPicPr>
        <xdr:cNvPr id="299" name="图片 29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803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00" name="图片 29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01" name="图片 30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02" name="图片 30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03" name="图片 30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04" name="图片 30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05" name="图片 30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114302</xdr:rowOff>
    </xdr:to>
    <xdr:pic>
      <xdr:nvPicPr>
        <xdr:cNvPr id="306" name="图片 30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803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07" name="图片 30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08" name="图片 30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09" name="图片 30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10" name="图片 30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11" name="图片 31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12" name="图片 31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13" name="图片 31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14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040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15" name="图片 31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16" name="图片 31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17" name="图片 31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18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040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319" name="图片 2" descr="rId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320" name="图片 3" descr="rId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321" name="图片 4" descr="rId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22" name="图片 2" descr="rId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040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323" name="图片 2" descr="rId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324" name="图片 3" descr="rId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325" name="图片 4" descr="rId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26" name="图片 2" descr="rId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040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27" name="图片 32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28" name="图片 32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29" name="图片 32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30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040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31" name="图片 33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32" name="图片 33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33" name="图片 33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34" name="图片 33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35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040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36" name="图片 33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37" name="图片 33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38" name="图片 33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39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040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438151</xdr:colOff>
      <xdr:row>0</xdr:row>
      <xdr:rowOff>114302</xdr:rowOff>
    </xdr:to>
    <xdr:pic>
      <xdr:nvPicPr>
        <xdr:cNvPr id="340" name="图片 33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3850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438151</xdr:colOff>
      <xdr:row>0</xdr:row>
      <xdr:rowOff>114302</xdr:rowOff>
    </xdr:to>
    <xdr:pic>
      <xdr:nvPicPr>
        <xdr:cNvPr id="341" name="图片 34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3850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438151</xdr:colOff>
      <xdr:row>0</xdr:row>
      <xdr:rowOff>114302</xdr:rowOff>
    </xdr:to>
    <xdr:pic>
      <xdr:nvPicPr>
        <xdr:cNvPr id="342" name="图片 34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3850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43" name="图片 34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44" name="图片 34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45" name="图片 34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46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040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114302</xdr:rowOff>
    </xdr:to>
    <xdr:pic>
      <xdr:nvPicPr>
        <xdr:cNvPr id="347" name="图片 346"/>
        <xdr:cNvPicPr>
          <a:picLocks noChangeAspect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55753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48" name="图片 34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49" name="图片 34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50" name="图片 34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351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040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52" name="图片 35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53" name="图片 35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354" name="图片 35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803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55" name="图片 35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56" name="图片 35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57" name="图片 35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58" name="图片 35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59" name="图片 35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60" name="图片 35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61" name="图片 36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362" name="图片 36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803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63" name="图片 36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64" name="图片 36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65" name="图片 36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66" name="图片 36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67" name="图片 36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68" name="图片 36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69" name="图片 36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370" name="图片 36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803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71" name="图片 37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72" name="图片 37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73" name="图片 37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74" name="图片 37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75" name="图片 37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76" name="图片 37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77" name="图片 37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378" name="图片 37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803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79" name="图片 37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80" name="图片 37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81" name="图片 38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82" name="图片 38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83" name="图片 38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84" name="图片 38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85" name="图片 38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386" name="图片 38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803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87" name="图片 38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88" name="图片 38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89" name="图片 38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90" name="图片 38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91" name="图片 39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92" name="图片 39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93" name="图片 39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94" name="图片 39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395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040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96" name="图片 39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97" name="图片 39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98" name="图片 39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399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040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00" name="图片 39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01" name="图片 40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02" name="图片 40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03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040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419101</xdr:colOff>
      <xdr:row>0</xdr:row>
      <xdr:rowOff>456131</xdr:rowOff>
    </xdr:to>
    <xdr:pic>
      <xdr:nvPicPr>
        <xdr:cNvPr id="404" name="图片 40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945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05" name="图片 40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406" name="图片 40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407" name="图片 40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408" name="图片 40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09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040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10" name="图片 40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11" name="图片 41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12" name="图片 41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13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040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456131</xdr:rowOff>
    </xdr:to>
    <xdr:pic>
      <xdr:nvPicPr>
        <xdr:cNvPr id="414" name="图片 413"/>
        <xdr:cNvPicPr>
          <a:picLocks noChangeAspect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5575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415" name="图片 414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040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416" name="图片 415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040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417" name="图片 416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040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381000</xdr:colOff>
      <xdr:row>0</xdr:row>
      <xdr:rowOff>457200</xdr:rowOff>
    </xdr:to>
    <xdr:pic>
      <xdr:nvPicPr>
        <xdr:cNvPr id="418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9088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19" name="图片 41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20" name="图片 419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421" name="图片 42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803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22" name="图片 42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23" name="图片 42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24" name="图片 423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25" name="图片 42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26" name="图片 425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27" name="图片 42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28" name="图片 427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429" name="图片 42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803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30" name="图片 42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31" name="图片 43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32" name="图片 43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33" name="图片 43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34" name="图片 433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35" name="图片 43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36" name="图片 435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437" name="图片 43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803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38" name="图片 43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39" name="图片 43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40" name="图片 439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41" name="图片 44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42" name="图片 44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43" name="图片 44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44" name="图片 443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445" name="图片 44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803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46" name="图片 44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47" name="图片 44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48" name="图片 447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49" name="图片 44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50" name="图片 449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51" name="图片 45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52" name="图片 45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453" name="图片 45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803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54" name="图片 45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55" name="图片 45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56" name="图片 455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57" name="图片 45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58" name="图片 457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59" name="图片 45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60" name="图片 459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461" name="图片 46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803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62" name="图片 46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63" name="图片 46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64" name="图片 463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65" name="图片 46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66" name="图片 465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67" name="图片 46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468" name="图片 46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803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69" name="图片 46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70" name="图片 46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71" name="图片 47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72" name="图片 47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73" name="图片 47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74" name="图片 47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75" name="图片 47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76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040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77" name="图片 47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78" name="图片 47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79" name="图片 47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80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040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81" name="图片 48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82" name="图片 48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83" name="图片 48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84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040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85" name="图片 48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86" name="图片 48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87" name="图片 48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88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040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89" name="图片 48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90" name="图片 48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91" name="图片 49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92" name="图片 49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93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040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94" name="图片 49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95" name="图片 49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96" name="图片 49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97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040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98" name="图片 49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99" name="图片 49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00" name="图片 49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01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040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02" name="图片 50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03" name="图片 50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04" name="图片 50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05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040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06" name="图片 50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07" name="图片 50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08" name="图片 50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09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040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10" name="图片 50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11" name="图片 51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12" name="图片 51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13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040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189431</xdr:rowOff>
    </xdr:to>
    <xdr:pic>
      <xdr:nvPicPr>
        <xdr:cNvPr id="514" name="图片 513"/>
        <xdr:cNvPicPr>
          <a:picLocks noChangeAspect="1"/>
        </xdr:cNvPicPr>
      </xdr:nvPicPr>
      <xdr:blipFill>
        <a:blip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55753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15" name="图片 51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16" name="图片 51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17" name="图片 51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18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040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19" name="图片 51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20" name="图片 51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21" name="图片 52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22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040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23" name="图片 52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24" name="图片 52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25" name="图片 52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26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040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419101</xdr:colOff>
      <xdr:row>0</xdr:row>
      <xdr:rowOff>456131</xdr:rowOff>
    </xdr:to>
    <xdr:pic>
      <xdr:nvPicPr>
        <xdr:cNvPr id="527" name="图片 52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945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28" name="图片 52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529" name="图片 52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530" name="图片 52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531" name="图片 53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32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040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33" name="图片 53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34" name="图片 53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35" name="图片 53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36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040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456131</xdr:rowOff>
    </xdr:to>
    <xdr:pic>
      <xdr:nvPicPr>
        <xdr:cNvPr id="537" name="图片 536"/>
        <xdr:cNvPicPr>
          <a:picLocks noChangeAspect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5575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538" name="图片 537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040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539" name="图片 538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040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540" name="图片 539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040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381000</xdr:colOff>
      <xdr:row>0</xdr:row>
      <xdr:rowOff>457200</xdr:rowOff>
    </xdr:to>
    <xdr:pic>
      <xdr:nvPicPr>
        <xdr:cNvPr id="541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9088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42" name="图片 54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43" name="图片 54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544" name="图片 54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803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45" name="图片 54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46" name="图片 54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47" name="图片 54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48" name="图片 54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49" name="图片 54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50" name="图片 54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51" name="图片 55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552" name="图片 55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803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53" name="图片 55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54" name="图片 55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55" name="图片 55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56" name="图片 55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57" name="图片 55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58" name="图片 55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59" name="图片 55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560" name="图片 55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803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61" name="图片 56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62" name="图片 56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63" name="图片 56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64" name="图片 56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65" name="图片 56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66" name="图片 56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67" name="图片 56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568" name="图片 56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803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69" name="图片 56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70" name="图片 56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71" name="图片 57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72" name="图片 57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73" name="图片 57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74" name="图片 57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75" name="图片 57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576" name="图片 57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803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77" name="图片 57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78" name="图片 57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79" name="图片 57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80" name="图片 57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81" name="图片 58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82" name="图片 58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83" name="图片 58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584" name="图片 58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803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85" name="图片 58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86" name="图片 58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87" name="图片 58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88" name="图片 58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89" name="图片 58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33337</xdr:colOff>
      <xdr:row>0</xdr:row>
      <xdr:rowOff>33337</xdr:rowOff>
    </xdr:from>
    <xdr:to>
      <xdr:col>1</xdr:col>
      <xdr:colOff>385762</xdr:colOff>
      <xdr:row>0</xdr:row>
      <xdr:rowOff>432317</xdr:rowOff>
    </xdr:to>
    <xdr:pic>
      <xdr:nvPicPr>
        <xdr:cNvPr id="590" name="图片 58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33020" y="33020"/>
          <a:ext cx="709930" cy="39878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114301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803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114301</xdr:rowOff>
    </xdr:to>
    <xdr:pic>
      <xdr:nvPicPr>
        <xdr:cNvPr id="4" name="图片 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803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114301</xdr:rowOff>
    </xdr:to>
    <xdr:pic>
      <xdr:nvPicPr>
        <xdr:cNvPr id="5" name="图片 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114301</xdr:rowOff>
    </xdr:to>
    <xdr:pic>
      <xdr:nvPicPr>
        <xdr:cNvPr id="6" name="图片 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114301</xdr:rowOff>
    </xdr:to>
    <xdr:pic>
      <xdr:nvPicPr>
        <xdr:cNvPr id="7" name="图片 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114301</xdr:rowOff>
    </xdr:to>
    <xdr:pic>
      <xdr:nvPicPr>
        <xdr:cNvPr id="8" name="图片 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114301</xdr:rowOff>
    </xdr:to>
    <xdr:pic>
      <xdr:nvPicPr>
        <xdr:cNvPr id="9" name="图片 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114301</xdr:rowOff>
    </xdr:to>
    <xdr:pic>
      <xdr:nvPicPr>
        <xdr:cNvPr id="10" name="图片 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114301</xdr:rowOff>
    </xdr:to>
    <xdr:pic>
      <xdr:nvPicPr>
        <xdr:cNvPr id="11" name="图片 1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803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114301</xdr:rowOff>
    </xdr:to>
    <xdr:pic>
      <xdr:nvPicPr>
        <xdr:cNvPr id="12" name="图片 1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114301</xdr:rowOff>
    </xdr:to>
    <xdr:pic>
      <xdr:nvPicPr>
        <xdr:cNvPr id="13" name="图片 1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114301</xdr:rowOff>
    </xdr:to>
    <xdr:pic>
      <xdr:nvPicPr>
        <xdr:cNvPr id="14" name="图片 1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114301</xdr:rowOff>
    </xdr:to>
    <xdr:pic>
      <xdr:nvPicPr>
        <xdr:cNvPr id="15" name="图片 1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114301</xdr:rowOff>
    </xdr:to>
    <xdr:pic>
      <xdr:nvPicPr>
        <xdr:cNvPr id="16" name="图片 1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114301</xdr:rowOff>
    </xdr:to>
    <xdr:pic>
      <xdr:nvPicPr>
        <xdr:cNvPr id="17" name="图片 1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114301</xdr:rowOff>
    </xdr:to>
    <xdr:pic>
      <xdr:nvPicPr>
        <xdr:cNvPr id="18" name="图片 1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19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040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114301</xdr:rowOff>
    </xdr:to>
    <xdr:pic>
      <xdr:nvPicPr>
        <xdr:cNvPr id="20" name="图片 1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114301</xdr:rowOff>
    </xdr:to>
    <xdr:pic>
      <xdr:nvPicPr>
        <xdr:cNvPr id="21" name="图片 2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114301</xdr:rowOff>
    </xdr:to>
    <xdr:pic>
      <xdr:nvPicPr>
        <xdr:cNvPr id="22" name="图片 2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23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040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24" name="图片 2" descr="rId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25" name="图片 3" descr="rId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26" name="图片 4" descr="rId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27" name="图片 2" descr="rId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040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28" name="图片 2" descr="rId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29" name="图片 3" descr="rId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30" name="图片 4" descr="rId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1" name="图片 2" descr="rId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040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114301</xdr:rowOff>
    </xdr:to>
    <xdr:pic>
      <xdr:nvPicPr>
        <xdr:cNvPr id="32" name="图片 3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114301</xdr:rowOff>
    </xdr:to>
    <xdr:pic>
      <xdr:nvPicPr>
        <xdr:cNvPr id="33" name="图片 3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114301</xdr:rowOff>
    </xdr:to>
    <xdr:pic>
      <xdr:nvPicPr>
        <xdr:cNvPr id="34" name="图片 3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5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040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114301</xdr:rowOff>
    </xdr:to>
    <xdr:pic>
      <xdr:nvPicPr>
        <xdr:cNvPr id="36" name="图片 3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114301</xdr:rowOff>
    </xdr:to>
    <xdr:pic>
      <xdr:nvPicPr>
        <xdr:cNvPr id="37" name="图片 3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114301</xdr:rowOff>
    </xdr:to>
    <xdr:pic>
      <xdr:nvPicPr>
        <xdr:cNvPr id="38" name="图片 3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114301</xdr:rowOff>
    </xdr:to>
    <xdr:pic>
      <xdr:nvPicPr>
        <xdr:cNvPr id="39" name="图片 3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40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040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114301</xdr:rowOff>
    </xdr:to>
    <xdr:pic>
      <xdr:nvPicPr>
        <xdr:cNvPr id="41" name="图片 4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114301</xdr:rowOff>
    </xdr:to>
    <xdr:pic>
      <xdr:nvPicPr>
        <xdr:cNvPr id="42" name="图片 4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114301</xdr:rowOff>
    </xdr:to>
    <xdr:pic>
      <xdr:nvPicPr>
        <xdr:cNvPr id="43" name="图片 4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44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040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438151</xdr:colOff>
      <xdr:row>0</xdr:row>
      <xdr:rowOff>114301</xdr:rowOff>
    </xdr:to>
    <xdr:pic>
      <xdr:nvPicPr>
        <xdr:cNvPr id="45" name="图片 4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3850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438151</xdr:colOff>
      <xdr:row>0</xdr:row>
      <xdr:rowOff>114301</xdr:rowOff>
    </xdr:to>
    <xdr:pic>
      <xdr:nvPicPr>
        <xdr:cNvPr id="46" name="图片 4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3850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438151</xdr:colOff>
      <xdr:row>0</xdr:row>
      <xdr:rowOff>114301</xdr:rowOff>
    </xdr:to>
    <xdr:pic>
      <xdr:nvPicPr>
        <xdr:cNvPr id="47" name="图片 4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3850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114301</xdr:rowOff>
    </xdr:to>
    <xdr:pic>
      <xdr:nvPicPr>
        <xdr:cNvPr id="48" name="图片 4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114301</xdr:rowOff>
    </xdr:to>
    <xdr:pic>
      <xdr:nvPicPr>
        <xdr:cNvPr id="49" name="图片 4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114301</xdr:rowOff>
    </xdr:to>
    <xdr:pic>
      <xdr:nvPicPr>
        <xdr:cNvPr id="50" name="图片 4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51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040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114301</xdr:rowOff>
    </xdr:to>
    <xdr:pic>
      <xdr:nvPicPr>
        <xdr:cNvPr id="52" name="图片 51"/>
        <xdr:cNvPicPr>
          <a:picLocks noChangeAspect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55753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53" name="图片 5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54" name="图片 5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55" name="图片 5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6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040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57" name="图片 5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58" name="图片 57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189231</xdr:rowOff>
    </xdr:to>
    <xdr:pic>
      <xdr:nvPicPr>
        <xdr:cNvPr id="59" name="图片 5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803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60" name="图片 5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61" name="图片 6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62" name="图片 6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63" name="图片 6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64" name="图片 63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65" name="图片 6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66" name="图片 65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189231</xdr:rowOff>
    </xdr:to>
    <xdr:pic>
      <xdr:nvPicPr>
        <xdr:cNvPr id="67" name="图片 6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803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68" name="图片 6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69" name="图片 6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70" name="图片 69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71" name="图片 7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72" name="图片 7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73" name="图片 7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74" name="图片 73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189231</xdr:rowOff>
    </xdr:to>
    <xdr:pic>
      <xdr:nvPicPr>
        <xdr:cNvPr id="75" name="图片 7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803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76" name="图片 7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77" name="图片 7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78" name="图片 77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79" name="图片 7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80" name="图片 79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81" name="图片 8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82" name="图片 8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189231</xdr:rowOff>
    </xdr:to>
    <xdr:pic>
      <xdr:nvPicPr>
        <xdr:cNvPr id="83" name="图片 8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803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84" name="图片 8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85" name="图片 8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86" name="图片 85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87" name="图片 8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88" name="图片 87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89" name="图片 8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90" name="图片 89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189231</xdr:rowOff>
    </xdr:to>
    <xdr:pic>
      <xdr:nvPicPr>
        <xdr:cNvPr id="91" name="图片 9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803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92" name="图片 9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93" name="图片 9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94" name="图片 93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95" name="图片 9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96" name="图片 95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97" name="图片 9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98" name="图片 9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99" name="图片 9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00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040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01" name="图片 10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02" name="图片 10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03" name="图片 10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04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040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05" name="图片 10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06" name="图片 10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07" name="图片 10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08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040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419101</xdr:colOff>
      <xdr:row>0</xdr:row>
      <xdr:rowOff>455931</xdr:rowOff>
    </xdr:to>
    <xdr:pic>
      <xdr:nvPicPr>
        <xdr:cNvPr id="109" name="图片 10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945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10" name="图片 10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11" name="图片 11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12" name="图片 11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13" name="图片 11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14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040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15" name="图片 11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16" name="图片 11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17" name="图片 11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18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040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455931</xdr:rowOff>
    </xdr:to>
    <xdr:pic>
      <xdr:nvPicPr>
        <xdr:cNvPr id="119" name="图片 118"/>
        <xdr:cNvPicPr>
          <a:picLocks noChangeAspect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5575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455931</xdr:rowOff>
    </xdr:to>
    <xdr:pic>
      <xdr:nvPicPr>
        <xdr:cNvPr id="120" name="图片 119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040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455931</xdr:rowOff>
    </xdr:to>
    <xdr:pic>
      <xdr:nvPicPr>
        <xdr:cNvPr id="121" name="图片 120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040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455931</xdr:rowOff>
    </xdr:to>
    <xdr:pic>
      <xdr:nvPicPr>
        <xdr:cNvPr id="122" name="图片 121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040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381000</xdr:colOff>
      <xdr:row>0</xdr:row>
      <xdr:rowOff>457200</xdr:rowOff>
    </xdr:to>
    <xdr:pic>
      <xdr:nvPicPr>
        <xdr:cNvPr id="123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9088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24" name="图片 12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125" name="图片 12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189231</xdr:rowOff>
    </xdr:to>
    <xdr:pic>
      <xdr:nvPicPr>
        <xdr:cNvPr id="126" name="图片 12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803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27" name="图片 12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28" name="图片 12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129" name="图片 12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30" name="图片 12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131" name="图片 13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32" name="图片 13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133" name="图片 13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189231</xdr:rowOff>
    </xdr:to>
    <xdr:pic>
      <xdr:nvPicPr>
        <xdr:cNvPr id="134" name="图片 13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803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35" name="图片 13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36" name="图片 13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137" name="图片 13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38" name="图片 13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139" name="图片 13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40" name="图片 13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141" name="图片 14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189231</xdr:rowOff>
    </xdr:to>
    <xdr:pic>
      <xdr:nvPicPr>
        <xdr:cNvPr id="142" name="图片 14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803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43" name="图片 14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44" name="图片 14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145" name="图片 14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46" name="图片 14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147" name="图片 14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48" name="图片 14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149" name="图片 14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189231</xdr:rowOff>
    </xdr:to>
    <xdr:pic>
      <xdr:nvPicPr>
        <xdr:cNvPr id="150" name="图片 14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803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51" name="图片 15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52" name="图片 15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153" name="图片 15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54" name="图片 15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155" name="图片 15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56" name="图片 15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157" name="图片 15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189231</xdr:rowOff>
    </xdr:to>
    <xdr:pic>
      <xdr:nvPicPr>
        <xdr:cNvPr id="158" name="图片 15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803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59" name="图片 15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60" name="图片 15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161" name="图片 16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62" name="图片 16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163" name="图片 16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64" name="图片 16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165" name="图片 16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189231</xdr:rowOff>
    </xdr:to>
    <xdr:pic>
      <xdr:nvPicPr>
        <xdr:cNvPr id="166" name="图片 16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803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67" name="图片 16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68" name="图片 16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169" name="图片 16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70" name="图片 16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171" name="图片 17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172" name="图片 17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189231</xdr:rowOff>
    </xdr:to>
    <xdr:pic>
      <xdr:nvPicPr>
        <xdr:cNvPr id="173" name="图片 17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803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74" name="图片 17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75" name="图片 17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76" name="图片 17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77" name="图片 17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78" name="图片 17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79" name="图片 17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80" name="图片 17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81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040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82" name="图片 18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83" name="图片 18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84" name="图片 18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85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040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86" name="图片 18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87" name="图片 18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88" name="图片 18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89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040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90" name="图片 18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91" name="图片 19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92" name="图片 19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93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040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94" name="图片 19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95" name="图片 19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96" name="图片 19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97" name="图片 19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98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040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99" name="图片 19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00" name="图片 19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01" name="图片 20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02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040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03" name="图片 20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04" name="图片 20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05" name="图片 20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06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040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07" name="图片 20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08" name="图片 20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09" name="图片 20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10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040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11" name="图片 21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12" name="图片 21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13" name="图片 21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14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040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15" name="图片 21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16" name="图片 21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17" name="图片 21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18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040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189231</xdr:rowOff>
    </xdr:to>
    <xdr:pic>
      <xdr:nvPicPr>
        <xdr:cNvPr id="219" name="图片 218"/>
        <xdr:cNvPicPr>
          <a:picLocks noChangeAspect="1"/>
        </xdr:cNvPicPr>
      </xdr:nvPicPr>
      <xdr:blipFill>
        <a:blip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55753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20" name="图片 21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21" name="图片 22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22" name="图片 22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23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040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24" name="图片 22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25" name="图片 22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26" name="图片 22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27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040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28" name="图片 22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29" name="图片 22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30" name="图片 22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31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040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419101</xdr:colOff>
      <xdr:row>0</xdr:row>
      <xdr:rowOff>455931</xdr:rowOff>
    </xdr:to>
    <xdr:pic>
      <xdr:nvPicPr>
        <xdr:cNvPr id="232" name="图片 23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945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33" name="图片 23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34" name="图片 23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35" name="图片 23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36" name="图片 23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37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040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38" name="图片 23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39" name="图片 23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40" name="图片 23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41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040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455931</xdr:rowOff>
    </xdr:to>
    <xdr:pic>
      <xdr:nvPicPr>
        <xdr:cNvPr id="242" name="图片 241"/>
        <xdr:cNvPicPr>
          <a:picLocks noChangeAspect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5575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455931</xdr:rowOff>
    </xdr:to>
    <xdr:pic>
      <xdr:nvPicPr>
        <xdr:cNvPr id="243" name="图片 242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040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455931</xdr:rowOff>
    </xdr:to>
    <xdr:pic>
      <xdr:nvPicPr>
        <xdr:cNvPr id="244" name="图片 243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040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455931</xdr:rowOff>
    </xdr:to>
    <xdr:pic>
      <xdr:nvPicPr>
        <xdr:cNvPr id="245" name="图片 244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040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381000</xdr:colOff>
      <xdr:row>0</xdr:row>
      <xdr:rowOff>457200</xdr:rowOff>
    </xdr:to>
    <xdr:pic>
      <xdr:nvPicPr>
        <xdr:cNvPr id="246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9088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47" name="图片 24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248" name="图片 247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189231</xdr:rowOff>
    </xdr:to>
    <xdr:pic>
      <xdr:nvPicPr>
        <xdr:cNvPr id="249" name="图片 24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803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50" name="图片 24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51" name="图片 25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252" name="图片 25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53" name="图片 25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254" name="图片 253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55" name="图片 25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256" name="图片 255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189231</xdr:rowOff>
    </xdr:to>
    <xdr:pic>
      <xdr:nvPicPr>
        <xdr:cNvPr id="257" name="图片 25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803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58" name="图片 25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59" name="图片 25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260" name="图片 259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61" name="图片 26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262" name="图片 26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63" name="图片 26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264" name="图片 263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189231</xdr:rowOff>
    </xdr:to>
    <xdr:pic>
      <xdr:nvPicPr>
        <xdr:cNvPr id="265" name="图片 26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803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66" name="图片 26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67" name="图片 26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268" name="图片 267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69" name="图片 26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270" name="图片 269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71" name="图片 27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272" name="图片 27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189231</xdr:rowOff>
    </xdr:to>
    <xdr:pic>
      <xdr:nvPicPr>
        <xdr:cNvPr id="273" name="图片 27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803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74" name="图片 27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75" name="图片 27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276" name="图片 275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77" name="图片 27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278" name="图片 277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79" name="图片 27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280" name="图片 279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189231</xdr:rowOff>
    </xdr:to>
    <xdr:pic>
      <xdr:nvPicPr>
        <xdr:cNvPr id="281" name="图片 28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803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82" name="图片 28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83" name="图片 28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284" name="图片 283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85" name="图片 28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286" name="图片 285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87" name="图片 28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288" name="图片 287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189231</xdr:rowOff>
    </xdr:to>
    <xdr:pic>
      <xdr:nvPicPr>
        <xdr:cNvPr id="289" name="图片 28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803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90" name="图片 28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91" name="图片 29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292" name="图片 29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93" name="图片 29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94" name="图片 29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33337</xdr:colOff>
      <xdr:row>0</xdr:row>
      <xdr:rowOff>33337</xdr:rowOff>
    </xdr:from>
    <xdr:to>
      <xdr:col>1</xdr:col>
      <xdr:colOff>385762</xdr:colOff>
      <xdr:row>0</xdr:row>
      <xdr:rowOff>432117</xdr:rowOff>
    </xdr:to>
    <xdr:pic>
      <xdr:nvPicPr>
        <xdr:cNvPr id="295" name="图片 29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33020" y="3302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296" name="图片 295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114301</xdr:rowOff>
    </xdr:to>
    <xdr:pic>
      <xdr:nvPicPr>
        <xdr:cNvPr id="297" name="图片 29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803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114301</xdr:rowOff>
    </xdr:to>
    <xdr:pic>
      <xdr:nvPicPr>
        <xdr:cNvPr id="298" name="图片 29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803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114301</xdr:rowOff>
    </xdr:to>
    <xdr:pic>
      <xdr:nvPicPr>
        <xdr:cNvPr id="299" name="图片 29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114301</xdr:rowOff>
    </xdr:to>
    <xdr:pic>
      <xdr:nvPicPr>
        <xdr:cNvPr id="300" name="图片 29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114301</xdr:rowOff>
    </xdr:to>
    <xdr:pic>
      <xdr:nvPicPr>
        <xdr:cNvPr id="301" name="图片 30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114301</xdr:rowOff>
    </xdr:to>
    <xdr:pic>
      <xdr:nvPicPr>
        <xdr:cNvPr id="302" name="图片 30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114301</xdr:rowOff>
    </xdr:to>
    <xdr:pic>
      <xdr:nvPicPr>
        <xdr:cNvPr id="303" name="图片 30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114301</xdr:rowOff>
    </xdr:to>
    <xdr:pic>
      <xdr:nvPicPr>
        <xdr:cNvPr id="304" name="图片 30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114301</xdr:rowOff>
    </xdr:to>
    <xdr:pic>
      <xdr:nvPicPr>
        <xdr:cNvPr id="305" name="图片 30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803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114301</xdr:rowOff>
    </xdr:to>
    <xdr:pic>
      <xdr:nvPicPr>
        <xdr:cNvPr id="306" name="图片 30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114301</xdr:rowOff>
    </xdr:to>
    <xdr:pic>
      <xdr:nvPicPr>
        <xdr:cNvPr id="307" name="图片 30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114301</xdr:rowOff>
    </xdr:to>
    <xdr:pic>
      <xdr:nvPicPr>
        <xdr:cNvPr id="308" name="图片 30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114301</xdr:rowOff>
    </xdr:to>
    <xdr:pic>
      <xdr:nvPicPr>
        <xdr:cNvPr id="309" name="图片 30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114301</xdr:rowOff>
    </xdr:to>
    <xdr:pic>
      <xdr:nvPicPr>
        <xdr:cNvPr id="310" name="图片 30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114301</xdr:rowOff>
    </xdr:to>
    <xdr:pic>
      <xdr:nvPicPr>
        <xdr:cNvPr id="311" name="图片 31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114301</xdr:rowOff>
    </xdr:to>
    <xdr:pic>
      <xdr:nvPicPr>
        <xdr:cNvPr id="312" name="图片 31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13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040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114301</xdr:rowOff>
    </xdr:to>
    <xdr:pic>
      <xdr:nvPicPr>
        <xdr:cNvPr id="314" name="图片 31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114301</xdr:rowOff>
    </xdr:to>
    <xdr:pic>
      <xdr:nvPicPr>
        <xdr:cNvPr id="315" name="图片 31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114301</xdr:rowOff>
    </xdr:to>
    <xdr:pic>
      <xdr:nvPicPr>
        <xdr:cNvPr id="316" name="图片 31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17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040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318" name="图片 2" descr="rId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319" name="图片 3" descr="rId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320" name="图片 4" descr="rId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21" name="图片 2" descr="rId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040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322" name="图片 2" descr="rId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323" name="图片 3" descr="rId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324" name="图片 4" descr="rId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25" name="图片 2" descr="rId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040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114301</xdr:rowOff>
    </xdr:to>
    <xdr:pic>
      <xdr:nvPicPr>
        <xdr:cNvPr id="326" name="图片 32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114301</xdr:rowOff>
    </xdr:to>
    <xdr:pic>
      <xdr:nvPicPr>
        <xdr:cNvPr id="327" name="图片 32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114301</xdr:rowOff>
    </xdr:to>
    <xdr:pic>
      <xdr:nvPicPr>
        <xdr:cNvPr id="328" name="图片 32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29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040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114301</xdr:rowOff>
    </xdr:to>
    <xdr:pic>
      <xdr:nvPicPr>
        <xdr:cNvPr id="330" name="图片 32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114301</xdr:rowOff>
    </xdr:to>
    <xdr:pic>
      <xdr:nvPicPr>
        <xdr:cNvPr id="331" name="图片 33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114301</xdr:rowOff>
    </xdr:to>
    <xdr:pic>
      <xdr:nvPicPr>
        <xdr:cNvPr id="332" name="图片 33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114301</xdr:rowOff>
    </xdr:to>
    <xdr:pic>
      <xdr:nvPicPr>
        <xdr:cNvPr id="333" name="图片 33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34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040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114301</xdr:rowOff>
    </xdr:to>
    <xdr:pic>
      <xdr:nvPicPr>
        <xdr:cNvPr id="335" name="图片 33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114301</xdr:rowOff>
    </xdr:to>
    <xdr:pic>
      <xdr:nvPicPr>
        <xdr:cNvPr id="336" name="图片 33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114301</xdr:rowOff>
    </xdr:to>
    <xdr:pic>
      <xdr:nvPicPr>
        <xdr:cNvPr id="337" name="图片 33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38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040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438151</xdr:colOff>
      <xdr:row>0</xdr:row>
      <xdr:rowOff>114301</xdr:rowOff>
    </xdr:to>
    <xdr:pic>
      <xdr:nvPicPr>
        <xdr:cNvPr id="339" name="图片 33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3850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438151</xdr:colOff>
      <xdr:row>0</xdr:row>
      <xdr:rowOff>114301</xdr:rowOff>
    </xdr:to>
    <xdr:pic>
      <xdr:nvPicPr>
        <xdr:cNvPr id="340" name="图片 33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3850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438151</xdr:colOff>
      <xdr:row>0</xdr:row>
      <xdr:rowOff>114301</xdr:rowOff>
    </xdr:to>
    <xdr:pic>
      <xdr:nvPicPr>
        <xdr:cNvPr id="341" name="图片 34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3850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114301</xdr:rowOff>
    </xdr:to>
    <xdr:pic>
      <xdr:nvPicPr>
        <xdr:cNvPr id="342" name="图片 34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114301</xdr:rowOff>
    </xdr:to>
    <xdr:pic>
      <xdr:nvPicPr>
        <xdr:cNvPr id="343" name="图片 34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114301</xdr:rowOff>
    </xdr:to>
    <xdr:pic>
      <xdr:nvPicPr>
        <xdr:cNvPr id="344" name="图片 34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45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040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114301</xdr:rowOff>
    </xdr:to>
    <xdr:pic>
      <xdr:nvPicPr>
        <xdr:cNvPr id="346" name="图片 345"/>
        <xdr:cNvPicPr>
          <a:picLocks noChangeAspect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55753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347" name="图片 34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348" name="图片 34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349" name="图片 34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350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040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351" name="图片 35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352" name="图片 35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189231</xdr:rowOff>
    </xdr:to>
    <xdr:pic>
      <xdr:nvPicPr>
        <xdr:cNvPr id="353" name="图片 35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803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354" name="图片 35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355" name="图片 35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356" name="图片 355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357" name="图片 35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358" name="图片 357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359" name="图片 35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360" name="图片 359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189231</xdr:rowOff>
    </xdr:to>
    <xdr:pic>
      <xdr:nvPicPr>
        <xdr:cNvPr id="361" name="图片 36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803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362" name="图片 36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363" name="图片 36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364" name="图片 363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365" name="图片 36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366" name="图片 365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367" name="图片 36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368" name="图片 367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189231</xdr:rowOff>
    </xdr:to>
    <xdr:pic>
      <xdr:nvPicPr>
        <xdr:cNvPr id="369" name="图片 36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803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370" name="图片 36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371" name="图片 37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372" name="图片 37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373" name="图片 37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374" name="图片 373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375" name="图片 37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376" name="图片 375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189231</xdr:rowOff>
    </xdr:to>
    <xdr:pic>
      <xdr:nvPicPr>
        <xdr:cNvPr id="377" name="图片 37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803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378" name="图片 37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379" name="图片 37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380" name="图片 379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381" name="图片 38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382" name="图片 38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383" name="图片 38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384" name="图片 383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189231</xdr:rowOff>
    </xdr:to>
    <xdr:pic>
      <xdr:nvPicPr>
        <xdr:cNvPr id="385" name="图片 38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803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386" name="图片 38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387" name="图片 38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388" name="图片 387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389" name="图片 38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390" name="图片 389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391" name="图片 39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392" name="图片 39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393" name="图片 39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394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040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395" name="图片 39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396" name="图片 39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397" name="图片 39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398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040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399" name="图片 39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400" name="图片 39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401" name="图片 40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02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040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419101</xdr:colOff>
      <xdr:row>0</xdr:row>
      <xdr:rowOff>455931</xdr:rowOff>
    </xdr:to>
    <xdr:pic>
      <xdr:nvPicPr>
        <xdr:cNvPr id="403" name="图片 40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945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404" name="图片 40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405" name="图片 40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406" name="图片 40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407" name="图片 40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08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040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409" name="图片 40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410" name="图片 40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411" name="图片 41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12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040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455931</xdr:rowOff>
    </xdr:to>
    <xdr:pic>
      <xdr:nvPicPr>
        <xdr:cNvPr id="413" name="图片 412"/>
        <xdr:cNvPicPr>
          <a:picLocks noChangeAspect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5575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455931</xdr:rowOff>
    </xdr:to>
    <xdr:pic>
      <xdr:nvPicPr>
        <xdr:cNvPr id="414" name="图片 413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040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455931</xdr:rowOff>
    </xdr:to>
    <xdr:pic>
      <xdr:nvPicPr>
        <xdr:cNvPr id="415" name="图片 414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040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455931</xdr:rowOff>
    </xdr:to>
    <xdr:pic>
      <xdr:nvPicPr>
        <xdr:cNvPr id="416" name="图片 415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040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381000</xdr:colOff>
      <xdr:row>0</xdr:row>
      <xdr:rowOff>457200</xdr:rowOff>
    </xdr:to>
    <xdr:pic>
      <xdr:nvPicPr>
        <xdr:cNvPr id="417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9088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418" name="图片 41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419" name="图片 41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189231</xdr:rowOff>
    </xdr:to>
    <xdr:pic>
      <xdr:nvPicPr>
        <xdr:cNvPr id="420" name="图片 41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803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421" name="图片 42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422" name="图片 42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423" name="图片 42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424" name="图片 42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425" name="图片 42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426" name="图片 42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427" name="图片 42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189231</xdr:rowOff>
    </xdr:to>
    <xdr:pic>
      <xdr:nvPicPr>
        <xdr:cNvPr id="428" name="图片 42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803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429" name="图片 42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430" name="图片 42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431" name="图片 43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432" name="图片 43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433" name="图片 43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434" name="图片 43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435" name="图片 43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189231</xdr:rowOff>
    </xdr:to>
    <xdr:pic>
      <xdr:nvPicPr>
        <xdr:cNvPr id="436" name="图片 43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803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437" name="图片 43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438" name="图片 43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439" name="图片 43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440" name="图片 43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441" name="图片 44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442" name="图片 44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443" name="图片 44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189231</xdr:rowOff>
    </xdr:to>
    <xdr:pic>
      <xdr:nvPicPr>
        <xdr:cNvPr id="444" name="图片 44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803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445" name="图片 44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446" name="图片 44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447" name="图片 44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448" name="图片 44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449" name="图片 44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450" name="图片 44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451" name="图片 45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189231</xdr:rowOff>
    </xdr:to>
    <xdr:pic>
      <xdr:nvPicPr>
        <xdr:cNvPr id="452" name="图片 45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803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453" name="图片 45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454" name="图片 45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455" name="图片 45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456" name="图片 45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457" name="图片 45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458" name="图片 45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459" name="图片 45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189231</xdr:rowOff>
    </xdr:to>
    <xdr:pic>
      <xdr:nvPicPr>
        <xdr:cNvPr id="460" name="图片 45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803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461" name="图片 46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462" name="图片 46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463" name="图片 46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464" name="图片 46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465" name="图片 46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466" name="图片 465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189231</xdr:rowOff>
    </xdr:to>
    <xdr:pic>
      <xdr:nvPicPr>
        <xdr:cNvPr id="467" name="图片 46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803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468" name="图片 46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469" name="图片 46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470" name="图片 46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471" name="图片 47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472" name="图片 47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473" name="图片 47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474" name="图片 47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75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040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476" name="图片 47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477" name="图片 47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478" name="图片 47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79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040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480" name="图片 47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481" name="图片 48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482" name="图片 48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83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040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484" name="图片 48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485" name="图片 48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486" name="图片 48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87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040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488" name="图片 48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489" name="图片 48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490" name="图片 48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491" name="图片 49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92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040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493" name="图片 49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494" name="图片 49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495" name="图片 49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96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040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497" name="图片 49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498" name="图片 49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499" name="图片 49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00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040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501" name="图片 50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502" name="图片 50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503" name="图片 50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04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040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505" name="图片 50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506" name="图片 50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507" name="图片 50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08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040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509" name="图片 50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510" name="图片 50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511" name="图片 51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12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040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189231</xdr:rowOff>
    </xdr:to>
    <xdr:pic>
      <xdr:nvPicPr>
        <xdr:cNvPr id="513" name="图片 512"/>
        <xdr:cNvPicPr>
          <a:picLocks noChangeAspect="1"/>
        </xdr:cNvPicPr>
      </xdr:nvPicPr>
      <xdr:blipFill>
        <a:blip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55753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514" name="图片 51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515" name="图片 51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516" name="图片 51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17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040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518" name="图片 51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519" name="图片 51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520" name="图片 51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21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040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522" name="图片 52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523" name="图片 52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524" name="图片 52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25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040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419101</xdr:colOff>
      <xdr:row>0</xdr:row>
      <xdr:rowOff>455931</xdr:rowOff>
    </xdr:to>
    <xdr:pic>
      <xdr:nvPicPr>
        <xdr:cNvPr id="526" name="图片 52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945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527" name="图片 52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528" name="图片 52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529" name="图片 52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530" name="图片 52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31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040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532" name="图片 53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533" name="图片 53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534" name="图片 53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35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040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455931</xdr:rowOff>
    </xdr:to>
    <xdr:pic>
      <xdr:nvPicPr>
        <xdr:cNvPr id="536" name="图片 535"/>
        <xdr:cNvPicPr>
          <a:picLocks noChangeAspect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5575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455931</xdr:rowOff>
    </xdr:to>
    <xdr:pic>
      <xdr:nvPicPr>
        <xdr:cNvPr id="537" name="图片 536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040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455931</xdr:rowOff>
    </xdr:to>
    <xdr:pic>
      <xdr:nvPicPr>
        <xdr:cNvPr id="538" name="图片 537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040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455931</xdr:rowOff>
    </xdr:to>
    <xdr:pic>
      <xdr:nvPicPr>
        <xdr:cNvPr id="539" name="图片 538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040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381000</xdr:colOff>
      <xdr:row>0</xdr:row>
      <xdr:rowOff>457200</xdr:rowOff>
    </xdr:to>
    <xdr:pic>
      <xdr:nvPicPr>
        <xdr:cNvPr id="540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9088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541" name="图片 54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542" name="图片 54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189231</xdr:rowOff>
    </xdr:to>
    <xdr:pic>
      <xdr:nvPicPr>
        <xdr:cNvPr id="543" name="图片 54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803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544" name="图片 54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545" name="图片 54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546" name="图片 545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547" name="图片 54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548" name="图片 547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549" name="图片 54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550" name="图片 549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189231</xdr:rowOff>
    </xdr:to>
    <xdr:pic>
      <xdr:nvPicPr>
        <xdr:cNvPr id="551" name="图片 55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803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552" name="图片 55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553" name="图片 55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554" name="图片 553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555" name="图片 55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556" name="图片 555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557" name="图片 55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558" name="图片 557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189231</xdr:rowOff>
    </xdr:to>
    <xdr:pic>
      <xdr:nvPicPr>
        <xdr:cNvPr id="559" name="图片 55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803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560" name="图片 55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561" name="图片 56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562" name="图片 56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563" name="图片 56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564" name="图片 563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565" name="图片 56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566" name="图片 565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189231</xdr:rowOff>
    </xdr:to>
    <xdr:pic>
      <xdr:nvPicPr>
        <xdr:cNvPr id="567" name="图片 56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803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568" name="图片 56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569" name="图片 56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570" name="图片 569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571" name="图片 57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572" name="图片 57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573" name="图片 57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574" name="图片 573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189231</xdr:rowOff>
    </xdr:to>
    <xdr:pic>
      <xdr:nvPicPr>
        <xdr:cNvPr id="575" name="图片 57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803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576" name="图片 57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577" name="图片 57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578" name="图片 577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579" name="图片 57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580" name="图片 579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581" name="图片 58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582" name="图片 58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189231</xdr:rowOff>
    </xdr:to>
    <xdr:pic>
      <xdr:nvPicPr>
        <xdr:cNvPr id="583" name="图片 58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803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584" name="图片 58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585" name="图片 58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586" name="图片 585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587" name="图片 58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588" name="图片 58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33337</xdr:colOff>
      <xdr:row>0</xdr:row>
      <xdr:rowOff>33337</xdr:rowOff>
    </xdr:from>
    <xdr:to>
      <xdr:col>1</xdr:col>
      <xdr:colOff>385762</xdr:colOff>
      <xdr:row>0</xdr:row>
      <xdr:rowOff>432117</xdr:rowOff>
    </xdr:to>
    <xdr:pic>
      <xdr:nvPicPr>
        <xdr:cNvPr id="589" name="图片 58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33020" y="33020"/>
          <a:ext cx="709930" cy="39878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114301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803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114301</xdr:rowOff>
    </xdr:to>
    <xdr:pic>
      <xdr:nvPicPr>
        <xdr:cNvPr id="4" name="图片 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803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114301</xdr:rowOff>
    </xdr:to>
    <xdr:pic>
      <xdr:nvPicPr>
        <xdr:cNvPr id="5" name="图片 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114301</xdr:rowOff>
    </xdr:to>
    <xdr:pic>
      <xdr:nvPicPr>
        <xdr:cNvPr id="6" name="图片 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114301</xdr:rowOff>
    </xdr:to>
    <xdr:pic>
      <xdr:nvPicPr>
        <xdr:cNvPr id="7" name="图片 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114301</xdr:rowOff>
    </xdr:to>
    <xdr:pic>
      <xdr:nvPicPr>
        <xdr:cNvPr id="8" name="图片 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114301</xdr:rowOff>
    </xdr:to>
    <xdr:pic>
      <xdr:nvPicPr>
        <xdr:cNvPr id="9" name="图片 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114301</xdr:rowOff>
    </xdr:to>
    <xdr:pic>
      <xdr:nvPicPr>
        <xdr:cNvPr id="10" name="图片 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114301</xdr:rowOff>
    </xdr:to>
    <xdr:pic>
      <xdr:nvPicPr>
        <xdr:cNvPr id="11" name="图片 1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803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114301</xdr:rowOff>
    </xdr:to>
    <xdr:pic>
      <xdr:nvPicPr>
        <xdr:cNvPr id="12" name="图片 1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114301</xdr:rowOff>
    </xdr:to>
    <xdr:pic>
      <xdr:nvPicPr>
        <xdr:cNvPr id="13" name="图片 1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114301</xdr:rowOff>
    </xdr:to>
    <xdr:pic>
      <xdr:nvPicPr>
        <xdr:cNvPr id="14" name="图片 1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114301</xdr:rowOff>
    </xdr:to>
    <xdr:pic>
      <xdr:nvPicPr>
        <xdr:cNvPr id="15" name="图片 1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114301</xdr:rowOff>
    </xdr:to>
    <xdr:pic>
      <xdr:nvPicPr>
        <xdr:cNvPr id="16" name="图片 1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114301</xdr:rowOff>
    </xdr:to>
    <xdr:pic>
      <xdr:nvPicPr>
        <xdr:cNvPr id="17" name="图片 1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114301</xdr:rowOff>
    </xdr:to>
    <xdr:pic>
      <xdr:nvPicPr>
        <xdr:cNvPr id="18" name="图片 1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19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040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114301</xdr:rowOff>
    </xdr:to>
    <xdr:pic>
      <xdr:nvPicPr>
        <xdr:cNvPr id="20" name="图片 1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114301</xdr:rowOff>
    </xdr:to>
    <xdr:pic>
      <xdr:nvPicPr>
        <xdr:cNvPr id="21" name="图片 2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114301</xdr:rowOff>
    </xdr:to>
    <xdr:pic>
      <xdr:nvPicPr>
        <xdr:cNvPr id="22" name="图片 2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23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040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24" name="图片 2" descr="rId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25" name="图片 3" descr="rId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26" name="图片 4" descr="rId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27" name="图片 2" descr="rId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040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28" name="图片 2" descr="rId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29" name="图片 3" descr="rId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30" name="图片 4" descr="rId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1" name="图片 2" descr="rId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040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114301</xdr:rowOff>
    </xdr:to>
    <xdr:pic>
      <xdr:nvPicPr>
        <xdr:cNvPr id="32" name="图片 3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114301</xdr:rowOff>
    </xdr:to>
    <xdr:pic>
      <xdr:nvPicPr>
        <xdr:cNvPr id="33" name="图片 3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114301</xdr:rowOff>
    </xdr:to>
    <xdr:pic>
      <xdr:nvPicPr>
        <xdr:cNvPr id="34" name="图片 3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5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040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114301</xdr:rowOff>
    </xdr:to>
    <xdr:pic>
      <xdr:nvPicPr>
        <xdr:cNvPr id="36" name="图片 3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114301</xdr:rowOff>
    </xdr:to>
    <xdr:pic>
      <xdr:nvPicPr>
        <xdr:cNvPr id="37" name="图片 3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114301</xdr:rowOff>
    </xdr:to>
    <xdr:pic>
      <xdr:nvPicPr>
        <xdr:cNvPr id="38" name="图片 3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114301</xdr:rowOff>
    </xdr:to>
    <xdr:pic>
      <xdr:nvPicPr>
        <xdr:cNvPr id="39" name="图片 3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40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040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114301</xdr:rowOff>
    </xdr:to>
    <xdr:pic>
      <xdr:nvPicPr>
        <xdr:cNvPr id="41" name="图片 4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114301</xdr:rowOff>
    </xdr:to>
    <xdr:pic>
      <xdr:nvPicPr>
        <xdr:cNvPr id="42" name="图片 4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114301</xdr:rowOff>
    </xdr:to>
    <xdr:pic>
      <xdr:nvPicPr>
        <xdr:cNvPr id="43" name="图片 4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44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040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438151</xdr:colOff>
      <xdr:row>0</xdr:row>
      <xdr:rowOff>114301</xdr:rowOff>
    </xdr:to>
    <xdr:pic>
      <xdr:nvPicPr>
        <xdr:cNvPr id="45" name="图片 4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3850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438151</xdr:colOff>
      <xdr:row>0</xdr:row>
      <xdr:rowOff>114301</xdr:rowOff>
    </xdr:to>
    <xdr:pic>
      <xdr:nvPicPr>
        <xdr:cNvPr id="46" name="图片 4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3850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438151</xdr:colOff>
      <xdr:row>0</xdr:row>
      <xdr:rowOff>114301</xdr:rowOff>
    </xdr:to>
    <xdr:pic>
      <xdr:nvPicPr>
        <xdr:cNvPr id="47" name="图片 4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3850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114301</xdr:rowOff>
    </xdr:to>
    <xdr:pic>
      <xdr:nvPicPr>
        <xdr:cNvPr id="48" name="图片 4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114301</xdr:rowOff>
    </xdr:to>
    <xdr:pic>
      <xdr:nvPicPr>
        <xdr:cNvPr id="49" name="图片 4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114301</xdr:rowOff>
    </xdr:to>
    <xdr:pic>
      <xdr:nvPicPr>
        <xdr:cNvPr id="50" name="图片 4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51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040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114301</xdr:rowOff>
    </xdr:to>
    <xdr:pic>
      <xdr:nvPicPr>
        <xdr:cNvPr id="52" name="图片 51"/>
        <xdr:cNvPicPr>
          <a:picLocks noChangeAspect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55753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53" name="图片 5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54" name="图片 5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55" name="图片 5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6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040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57" name="图片 5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58" name="图片 57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189231</xdr:rowOff>
    </xdr:to>
    <xdr:pic>
      <xdr:nvPicPr>
        <xdr:cNvPr id="59" name="图片 5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803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60" name="图片 5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61" name="图片 6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62" name="图片 6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63" name="图片 6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64" name="图片 63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65" name="图片 6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66" name="图片 65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189231</xdr:rowOff>
    </xdr:to>
    <xdr:pic>
      <xdr:nvPicPr>
        <xdr:cNvPr id="67" name="图片 6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803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68" name="图片 6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69" name="图片 6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70" name="图片 69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71" name="图片 7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72" name="图片 7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73" name="图片 7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74" name="图片 73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189231</xdr:rowOff>
    </xdr:to>
    <xdr:pic>
      <xdr:nvPicPr>
        <xdr:cNvPr id="75" name="图片 7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803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76" name="图片 7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77" name="图片 7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78" name="图片 77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79" name="图片 7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80" name="图片 79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81" name="图片 8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82" name="图片 8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189231</xdr:rowOff>
    </xdr:to>
    <xdr:pic>
      <xdr:nvPicPr>
        <xdr:cNvPr id="83" name="图片 8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803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84" name="图片 8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85" name="图片 8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86" name="图片 85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87" name="图片 8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88" name="图片 87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89" name="图片 8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90" name="图片 89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189231</xdr:rowOff>
    </xdr:to>
    <xdr:pic>
      <xdr:nvPicPr>
        <xdr:cNvPr id="91" name="图片 9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803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92" name="图片 9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93" name="图片 9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94" name="图片 93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95" name="图片 9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96" name="图片 95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97" name="图片 9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98" name="图片 9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99" name="图片 9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00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040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01" name="图片 10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02" name="图片 10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03" name="图片 10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04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040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05" name="图片 10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06" name="图片 10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07" name="图片 10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08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040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419101</xdr:colOff>
      <xdr:row>0</xdr:row>
      <xdr:rowOff>455931</xdr:rowOff>
    </xdr:to>
    <xdr:pic>
      <xdr:nvPicPr>
        <xdr:cNvPr id="109" name="图片 10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945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10" name="图片 10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11" name="图片 11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12" name="图片 11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13" name="图片 11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14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040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15" name="图片 11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16" name="图片 11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17" name="图片 11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18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040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455931</xdr:rowOff>
    </xdr:to>
    <xdr:pic>
      <xdr:nvPicPr>
        <xdr:cNvPr id="119" name="图片 118"/>
        <xdr:cNvPicPr>
          <a:picLocks noChangeAspect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5575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455931</xdr:rowOff>
    </xdr:to>
    <xdr:pic>
      <xdr:nvPicPr>
        <xdr:cNvPr id="120" name="图片 119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040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455931</xdr:rowOff>
    </xdr:to>
    <xdr:pic>
      <xdr:nvPicPr>
        <xdr:cNvPr id="121" name="图片 120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040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455931</xdr:rowOff>
    </xdr:to>
    <xdr:pic>
      <xdr:nvPicPr>
        <xdr:cNvPr id="122" name="图片 121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040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381000</xdr:colOff>
      <xdr:row>0</xdr:row>
      <xdr:rowOff>457200</xdr:rowOff>
    </xdr:to>
    <xdr:pic>
      <xdr:nvPicPr>
        <xdr:cNvPr id="123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9088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24" name="图片 12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125" name="图片 12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189231</xdr:rowOff>
    </xdr:to>
    <xdr:pic>
      <xdr:nvPicPr>
        <xdr:cNvPr id="126" name="图片 12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803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27" name="图片 12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28" name="图片 12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129" name="图片 12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30" name="图片 12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131" name="图片 13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32" name="图片 13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133" name="图片 13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189231</xdr:rowOff>
    </xdr:to>
    <xdr:pic>
      <xdr:nvPicPr>
        <xdr:cNvPr id="134" name="图片 13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803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35" name="图片 13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36" name="图片 13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137" name="图片 13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38" name="图片 13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139" name="图片 13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40" name="图片 13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141" name="图片 14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189231</xdr:rowOff>
    </xdr:to>
    <xdr:pic>
      <xdr:nvPicPr>
        <xdr:cNvPr id="142" name="图片 14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803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43" name="图片 14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44" name="图片 14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145" name="图片 14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46" name="图片 14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147" name="图片 14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48" name="图片 14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149" name="图片 14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189231</xdr:rowOff>
    </xdr:to>
    <xdr:pic>
      <xdr:nvPicPr>
        <xdr:cNvPr id="150" name="图片 14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803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51" name="图片 15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52" name="图片 15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153" name="图片 15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54" name="图片 15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155" name="图片 15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56" name="图片 15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157" name="图片 15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189231</xdr:rowOff>
    </xdr:to>
    <xdr:pic>
      <xdr:nvPicPr>
        <xdr:cNvPr id="158" name="图片 15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803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59" name="图片 15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60" name="图片 15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161" name="图片 16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62" name="图片 16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163" name="图片 16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64" name="图片 16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165" name="图片 16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189231</xdr:rowOff>
    </xdr:to>
    <xdr:pic>
      <xdr:nvPicPr>
        <xdr:cNvPr id="166" name="图片 16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803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67" name="图片 16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68" name="图片 16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169" name="图片 16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70" name="图片 16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171" name="图片 17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172" name="图片 17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189231</xdr:rowOff>
    </xdr:to>
    <xdr:pic>
      <xdr:nvPicPr>
        <xdr:cNvPr id="173" name="图片 17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803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74" name="图片 17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75" name="图片 17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76" name="图片 17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77" name="图片 17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78" name="图片 17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79" name="图片 17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80" name="图片 17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81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040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82" name="图片 18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83" name="图片 18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84" name="图片 18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85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040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86" name="图片 18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87" name="图片 18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88" name="图片 18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89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040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90" name="图片 18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91" name="图片 19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92" name="图片 19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93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040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94" name="图片 19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95" name="图片 19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96" name="图片 19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97" name="图片 19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98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040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99" name="图片 19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00" name="图片 19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01" name="图片 20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02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040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03" name="图片 20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04" name="图片 20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05" name="图片 20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06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040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07" name="图片 20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08" name="图片 20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09" name="图片 20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10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040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11" name="图片 21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12" name="图片 21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13" name="图片 21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14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040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15" name="图片 21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16" name="图片 21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17" name="图片 21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18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040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189231</xdr:rowOff>
    </xdr:to>
    <xdr:pic>
      <xdr:nvPicPr>
        <xdr:cNvPr id="219" name="图片 218"/>
        <xdr:cNvPicPr>
          <a:picLocks noChangeAspect="1"/>
        </xdr:cNvPicPr>
      </xdr:nvPicPr>
      <xdr:blipFill>
        <a:blip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55753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20" name="图片 21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21" name="图片 22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22" name="图片 22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23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040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24" name="图片 22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25" name="图片 22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26" name="图片 22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27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040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28" name="图片 22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29" name="图片 22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30" name="图片 22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31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040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419101</xdr:colOff>
      <xdr:row>0</xdr:row>
      <xdr:rowOff>455931</xdr:rowOff>
    </xdr:to>
    <xdr:pic>
      <xdr:nvPicPr>
        <xdr:cNvPr id="232" name="图片 23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945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33" name="图片 23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34" name="图片 23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35" name="图片 23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36" name="图片 23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37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040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38" name="图片 23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39" name="图片 23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40" name="图片 23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41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040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455931</xdr:rowOff>
    </xdr:to>
    <xdr:pic>
      <xdr:nvPicPr>
        <xdr:cNvPr id="242" name="图片 241"/>
        <xdr:cNvPicPr>
          <a:picLocks noChangeAspect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5575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455931</xdr:rowOff>
    </xdr:to>
    <xdr:pic>
      <xdr:nvPicPr>
        <xdr:cNvPr id="243" name="图片 242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040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455931</xdr:rowOff>
    </xdr:to>
    <xdr:pic>
      <xdr:nvPicPr>
        <xdr:cNvPr id="244" name="图片 243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040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455931</xdr:rowOff>
    </xdr:to>
    <xdr:pic>
      <xdr:nvPicPr>
        <xdr:cNvPr id="245" name="图片 244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040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381000</xdr:colOff>
      <xdr:row>0</xdr:row>
      <xdr:rowOff>457200</xdr:rowOff>
    </xdr:to>
    <xdr:pic>
      <xdr:nvPicPr>
        <xdr:cNvPr id="246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9088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47" name="图片 24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248" name="图片 247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189231</xdr:rowOff>
    </xdr:to>
    <xdr:pic>
      <xdr:nvPicPr>
        <xdr:cNvPr id="249" name="图片 24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803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50" name="图片 24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51" name="图片 25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252" name="图片 25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53" name="图片 25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254" name="图片 253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55" name="图片 25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256" name="图片 255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189231</xdr:rowOff>
    </xdr:to>
    <xdr:pic>
      <xdr:nvPicPr>
        <xdr:cNvPr id="257" name="图片 25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803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58" name="图片 25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59" name="图片 25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260" name="图片 259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61" name="图片 26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262" name="图片 26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63" name="图片 26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264" name="图片 263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189231</xdr:rowOff>
    </xdr:to>
    <xdr:pic>
      <xdr:nvPicPr>
        <xdr:cNvPr id="265" name="图片 26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803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66" name="图片 26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67" name="图片 26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268" name="图片 267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69" name="图片 26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270" name="图片 269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71" name="图片 27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272" name="图片 27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189231</xdr:rowOff>
    </xdr:to>
    <xdr:pic>
      <xdr:nvPicPr>
        <xdr:cNvPr id="273" name="图片 27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803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74" name="图片 27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75" name="图片 27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276" name="图片 275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77" name="图片 27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278" name="图片 277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79" name="图片 27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280" name="图片 279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189231</xdr:rowOff>
    </xdr:to>
    <xdr:pic>
      <xdr:nvPicPr>
        <xdr:cNvPr id="281" name="图片 28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803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82" name="图片 28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83" name="图片 28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284" name="图片 283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85" name="图片 28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286" name="图片 285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87" name="图片 28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288" name="图片 287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189231</xdr:rowOff>
    </xdr:to>
    <xdr:pic>
      <xdr:nvPicPr>
        <xdr:cNvPr id="289" name="图片 28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803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90" name="图片 28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91" name="图片 29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292" name="图片 29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93" name="图片 29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94" name="图片 29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33337</xdr:colOff>
      <xdr:row>0</xdr:row>
      <xdr:rowOff>33337</xdr:rowOff>
    </xdr:from>
    <xdr:to>
      <xdr:col>1</xdr:col>
      <xdr:colOff>385762</xdr:colOff>
      <xdr:row>0</xdr:row>
      <xdr:rowOff>432117</xdr:rowOff>
    </xdr:to>
    <xdr:pic>
      <xdr:nvPicPr>
        <xdr:cNvPr id="295" name="图片 29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33020" y="3302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296" name="图片 295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114301</xdr:rowOff>
    </xdr:to>
    <xdr:pic>
      <xdr:nvPicPr>
        <xdr:cNvPr id="297" name="图片 29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803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114301</xdr:rowOff>
    </xdr:to>
    <xdr:pic>
      <xdr:nvPicPr>
        <xdr:cNvPr id="298" name="图片 29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803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114301</xdr:rowOff>
    </xdr:to>
    <xdr:pic>
      <xdr:nvPicPr>
        <xdr:cNvPr id="299" name="图片 29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114301</xdr:rowOff>
    </xdr:to>
    <xdr:pic>
      <xdr:nvPicPr>
        <xdr:cNvPr id="300" name="图片 29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114301</xdr:rowOff>
    </xdr:to>
    <xdr:pic>
      <xdr:nvPicPr>
        <xdr:cNvPr id="301" name="图片 30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114301</xdr:rowOff>
    </xdr:to>
    <xdr:pic>
      <xdr:nvPicPr>
        <xdr:cNvPr id="302" name="图片 30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114301</xdr:rowOff>
    </xdr:to>
    <xdr:pic>
      <xdr:nvPicPr>
        <xdr:cNvPr id="303" name="图片 30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114301</xdr:rowOff>
    </xdr:to>
    <xdr:pic>
      <xdr:nvPicPr>
        <xdr:cNvPr id="304" name="图片 30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114301</xdr:rowOff>
    </xdr:to>
    <xdr:pic>
      <xdr:nvPicPr>
        <xdr:cNvPr id="305" name="图片 30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803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114301</xdr:rowOff>
    </xdr:to>
    <xdr:pic>
      <xdr:nvPicPr>
        <xdr:cNvPr id="306" name="图片 30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114301</xdr:rowOff>
    </xdr:to>
    <xdr:pic>
      <xdr:nvPicPr>
        <xdr:cNvPr id="307" name="图片 30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114301</xdr:rowOff>
    </xdr:to>
    <xdr:pic>
      <xdr:nvPicPr>
        <xdr:cNvPr id="308" name="图片 30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114301</xdr:rowOff>
    </xdr:to>
    <xdr:pic>
      <xdr:nvPicPr>
        <xdr:cNvPr id="309" name="图片 30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114301</xdr:rowOff>
    </xdr:to>
    <xdr:pic>
      <xdr:nvPicPr>
        <xdr:cNvPr id="310" name="图片 30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114301</xdr:rowOff>
    </xdr:to>
    <xdr:pic>
      <xdr:nvPicPr>
        <xdr:cNvPr id="311" name="图片 31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114301</xdr:rowOff>
    </xdr:to>
    <xdr:pic>
      <xdr:nvPicPr>
        <xdr:cNvPr id="312" name="图片 31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13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040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114301</xdr:rowOff>
    </xdr:to>
    <xdr:pic>
      <xdr:nvPicPr>
        <xdr:cNvPr id="314" name="图片 31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114301</xdr:rowOff>
    </xdr:to>
    <xdr:pic>
      <xdr:nvPicPr>
        <xdr:cNvPr id="315" name="图片 31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114301</xdr:rowOff>
    </xdr:to>
    <xdr:pic>
      <xdr:nvPicPr>
        <xdr:cNvPr id="316" name="图片 31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17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040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318" name="图片 2" descr="rId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319" name="图片 3" descr="rId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320" name="图片 4" descr="rId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21" name="图片 2" descr="rId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040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322" name="图片 2" descr="rId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323" name="图片 3" descr="rId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324" name="图片 4" descr="rId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25" name="图片 2" descr="rId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040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114301</xdr:rowOff>
    </xdr:to>
    <xdr:pic>
      <xdr:nvPicPr>
        <xdr:cNvPr id="326" name="图片 32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114301</xdr:rowOff>
    </xdr:to>
    <xdr:pic>
      <xdr:nvPicPr>
        <xdr:cNvPr id="327" name="图片 32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114301</xdr:rowOff>
    </xdr:to>
    <xdr:pic>
      <xdr:nvPicPr>
        <xdr:cNvPr id="328" name="图片 32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29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040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114301</xdr:rowOff>
    </xdr:to>
    <xdr:pic>
      <xdr:nvPicPr>
        <xdr:cNvPr id="330" name="图片 32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114301</xdr:rowOff>
    </xdr:to>
    <xdr:pic>
      <xdr:nvPicPr>
        <xdr:cNvPr id="331" name="图片 33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114301</xdr:rowOff>
    </xdr:to>
    <xdr:pic>
      <xdr:nvPicPr>
        <xdr:cNvPr id="332" name="图片 33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114301</xdr:rowOff>
    </xdr:to>
    <xdr:pic>
      <xdr:nvPicPr>
        <xdr:cNvPr id="333" name="图片 33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34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040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114301</xdr:rowOff>
    </xdr:to>
    <xdr:pic>
      <xdr:nvPicPr>
        <xdr:cNvPr id="335" name="图片 33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114301</xdr:rowOff>
    </xdr:to>
    <xdr:pic>
      <xdr:nvPicPr>
        <xdr:cNvPr id="336" name="图片 33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114301</xdr:rowOff>
    </xdr:to>
    <xdr:pic>
      <xdr:nvPicPr>
        <xdr:cNvPr id="337" name="图片 33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38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040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438151</xdr:colOff>
      <xdr:row>0</xdr:row>
      <xdr:rowOff>114301</xdr:rowOff>
    </xdr:to>
    <xdr:pic>
      <xdr:nvPicPr>
        <xdr:cNvPr id="339" name="图片 33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3850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438151</xdr:colOff>
      <xdr:row>0</xdr:row>
      <xdr:rowOff>114301</xdr:rowOff>
    </xdr:to>
    <xdr:pic>
      <xdr:nvPicPr>
        <xdr:cNvPr id="340" name="图片 33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3850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438151</xdr:colOff>
      <xdr:row>0</xdr:row>
      <xdr:rowOff>114301</xdr:rowOff>
    </xdr:to>
    <xdr:pic>
      <xdr:nvPicPr>
        <xdr:cNvPr id="341" name="图片 34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3850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114301</xdr:rowOff>
    </xdr:to>
    <xdr:pic>
      <xdr:nvPicPr>
        <xdr:cNvPr id="342" name="图片 34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114301</xdr:rowOff>
    </xdr:to>
    <xdr:pic>
      <xdr:nvPicPr>
        <xdr:cNvPr id="343" name="图片 34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114301</xdr:rowOff>
    </xdr:to>
    <xdr:pic>
      <xdr:nvPicPr>
        <xdr:cNvPr id="344" name="图片 34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45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040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114301</xdr:rowOff>
    </xdr:to>
    <xdr:pic>
      <xdr:nvPicPr>
        <xdr:cNvPr id="346" name="图片 345"/>
        <xdr:cNvPicPr>
          <a:picLocks noChangeAspect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55753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347" name="图片 34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348" name="图片 34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349" name="图片 34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350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040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351" name="图片 35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352" name="图片 35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189231</xdr:rowOff>
    </xdr:to>
    <xdr:pic>
      <xdr:nvPicPr>
        <xdr:cNvPr id="353" name="图片 35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803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354" name="图片 35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355" name="图片 35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356" name="图片 355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357" name="图片 35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358" name="图片 357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359" name="图片 35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360" name="图片 359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189231</xdr:rowOff>
    </xdr:to>
    <xdr:pic>
      <xdr:nvPicPr>
        <xdr:cNvPr id="361" name="图片 36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803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362" name="图片 36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363" name="图片 36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364" name="图片 363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365" name="图片 36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366" name="图片 365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367" name="图片 36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368" name="图片 367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189231</xdr:rowOff>
    </xdr:to>
    <xdr:pic>
      <xdr:nvPicPr>
        <xdr:cNvPr id="369" name="图片 36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803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370" name="图片 36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371" name="图片 37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372" name="图片 37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373" name="图片 37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374" name="图片 373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375" name="图片 37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376" name="图片 375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189231</xdr:rowOff>
    </xdr:to>
    <xdr:pic>
      <xdr:nvPicPr>
        <xdr:cNvPr id="377" name="图片 37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803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378" name="图片 37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379" name="图片 37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380" name="图片 379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381" name="图片 38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382" name="图片 38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383" name="图片 38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384" name="图片 383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189231</xdr:rowOff>
    </xdr:to>
    <xdr:pic>
      <xdr:nvPicPr>
        <xdr:cNvPr id="385" name="图片 38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803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386" name="图片 38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387" name="图片 38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388" name="图片 387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389" name="图片 38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390" name="图片 389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391" name="图片 39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392" name="图片 39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393" name="图片 39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394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040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395" name="图片 39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396" name="图片 39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397" name="图片 39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398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040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399" name="图片 39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400" name="图片 39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401" name="图片 40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02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040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419101</xdr:colOff>
      <xdr:row>0</xdr:row>
      <xdr:rowOff>455931</xdr:rowOff>
    </xdr:to>
    <xdr:pic>
      <xdr:nvPicPr>
        <xdr:cNvPr id="403" name="图片 40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945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404" name="图片 40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405" name="图片 40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406" name="图片 40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407" name="图片 40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08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040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409" name="图片 40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410" name="图片 40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411" name="图片 41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12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040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455931</xdr:rowOff>
    </xdr:to>
    <xdr:pic>
      <xdr:nvPicPr>
        <xdr:cNvPr id="413" name="图片 412"/>
        <xdr:cNvPicPr>
          <a:picLocks noChangeAspect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5575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455931</xdr:rowOff>
    </xdr:to>
    <xdr:pic>
      <xdr:nvPicPr>
        <xdr:cNvPr id="414" name="图片 413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040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455931</xdr:rowOff>
    </xdr:to>
    <xdr:pic>
      <xdr:nvPicPr>
        <xdr:cNvPr id="415" name="图片 414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040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455931</xdr:rowOff>
    </xdr:to>
    <xdr:pic>
      <xdr:nvPicPr>
        <xdr:cNvPr id="416" name="图片 415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040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381000</xdr:colOff>
      <xdr:row>0</xdr:row>
      <xdr:rowOff>457200</xdr:rowOff>
    </xdr:to>
    <xdr:pic>
      <xdr:nvPicPr>
        <xdr:cNvPr id="417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9088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418" name="图片 41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419" name="图片 41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189231</xdr:rowOff>
    </xdr:to>
    <xdr:pic>
      <xdr:nvPicPr>
        <xdr:cNvPr id="420" name="图片 41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803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421" name="图片 42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422" name="图片 42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423" name="图片 42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424" name="图片 42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425" name="图片 42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426" name="图片 42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427" name="图片 42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189231</xdr:rowOff>
    </xdr:to>
    <xdr:pic>
      <xdr:nvPicPr>
        <xdr:cNvPr id="428" name="图片 42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803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429" name="图片 42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430" name="图片 42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431" name="图片 43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432" name="图片 43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433" name="图片 43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434" name="图片 43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435" name="图片 43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189231</xdr:rowOff>
    </xdr:to>
    <xdr:pic>
      <xdr:nvPicPr>
        <xdr:cNvPr id="436" name="图片 43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803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437" name="图片 43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438" name="图片 43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439" name="图片 43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440" name="图片 43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441" name="图片 44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442" name="图片 44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443" name="图片 44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189231</xdr:rowOff>
    </xdr:to>
    <xdr:pic>
      <xdr:nvPicPr>
        <xdr:cNvPr id="444" name="图片 44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803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445" name="图片 44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446" name="图片 44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447" name="图片 44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448" name="图片 44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449" name="图片 44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450" name="图片 44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451" name="图片 45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189231</xdr:rowOff>
    </xdr:to>
    <xdr:pic>
      <xdr:nvPicPr>
        <xdr:cNvPr id="452" name="图片 45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803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453" name="图片 45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454" name="图片 45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455" name="图片 45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456" name="图片 45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457" name="图片 45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458" name="图片 45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459" name="图片 45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189231</xdr:rowOff>
    </xdr:to>
    <xdr:pic>
      <xdr:nvPicPr>
        <xdr:cNvPr id="460" name="图片 45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803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461" name="图片 46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462" name="图片 46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463" name="图片 46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464" name="图片 46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465" name="图片 46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466" name="图片 465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189231</xdr:rowOff>
    </xdr:to>
    <xdr:pic>
      <xdr:nvPicPr>
        <xdr:cNvPr id="467" name="图片 46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803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468" name="图片 46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469" name="图片 46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470" name="图片 46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471" name="图片 47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472" name="图片 47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473" name="图片 47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474" name="图片 47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75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040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476" name="图片 47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477" name="图片 47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478" name="图片 47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79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040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480" name="图片 47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481" name="图片 48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482" name="图片 48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83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040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484" name="图片 48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485" name="图片 48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486" name="图片 48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87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040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488" name="图片 48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489" name="图片 48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490" name="图片 48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491" name="图片 49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92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040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493" name="图片 49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494" name="图片 49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495" name="图片 49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96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040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497" name="图片 49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498" name="图片 49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499" name="图片 49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00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040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501" name="图片 50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502" name="图片 50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503" name="图片 50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04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040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505" name="图片 50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506" name="图片 50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507" name="图片 50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08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040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509" name="图片 50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510" name="图片 50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511" name="图片 51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12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040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189231</xdr:rowOff>
    </xdr:to>
    <xdr:pic>
      <xdr:nvPicPr>
        <xdr:cNvPr id="513" name="图片 512"/>
        <xdr:cNvPicPr>
          <a:picLocks noChangeAspect="1"/>
        </xdr:cNvPicPr>
      </xdr:nvPicPr>
      <xdr:blipFill>
        <a:blip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55753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514" name="图片 51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515" name="图片 51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516" name="图片 51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17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040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518" name="图片 51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519" name="图片 51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520" name="图片 51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21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040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522" name="图片 52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523" name="图片 52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524" name="图片 52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25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040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419101</xdr:colOff>
      <xdr:row>0</xdr:row>
      <xdr:rowOff>455931</xdr:rowOff>
    </xdr:to>
    <xdr:pic>
      <xdr:nvPicPr>
        <xdr:cNvPr id="526" name="图片 52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945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527" name="图片 52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528" name="图片 52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529" name="图片 52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530" name="图片 52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31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040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532" name="图片 53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533" name="图片 53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534" name="图片 53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35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040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455931</xdr:rowOff>
    </xdr:to>
    <xdr:pic>
      <xdr:nvPicPr>
        <xdr:cNvPr id="536" name="图片 535"/>
        <xdr:cNvPicPr>
          <a:picLocks noChangeAspect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5575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455931</xdr:rowOff>
    </xdr:to>
    <xdr:pic>
      <xdr:nvPicPr>
        <xdr:cNvPr id="537" name="图片 536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040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455931</xdr:rowOff>
    </xdr:to>
    <xdr:pic>
      <xdr:nvPicPr>
        <xdr:cNvPr id="538" name="图片 537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040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455931</xdr:rowOff>
    </xdr:to>
    <xdr:pic>
      <xdr:nvPicPr>
        <xdr:cNvPr id="539" name="图片 538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040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381000</xdr:colOff>
      <xdr:row>0</xdr:row>
      <xdr:rowOff>457200</xdr:rowOff>
    </xdr:to>
    <xdr:pic>
      <xdr:nvPicPr>
        <xdr:cNvPr id="540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9088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541" name="图片 54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542" name="图片 54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189231</xdr:rowOff>
    </xdr:to>
    <xdr:pic>
      <xdr:nvPicPr>
        <xdr:cNvPr id="543" name="图片 54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803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544" name="图片 54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545" name="图片 54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546" name="图片 545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547" name="图片 54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548" name="图片 547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549" name="图片 54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550" name="图片 549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189231</xdr:rowOff>
    </xdr:to>
    <xdr:pic>
      <xdr:nvPicPr>
        <xdr:cNvPr id="551" name="图片 55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803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552" name="图片 55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553" name="图片 55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554" name="图片 553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555" name="图片 55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556" name="图片 555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557" name="图片 55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558" name="图片 557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189231</xdr:rowOff>
    </xdr:to>
    <xdr:pic>
      <xdr:nvPicPr>
        <xdr:cNvPr id="559" name="图片 55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803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560" name="图片 55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561" name="图片 56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562" name="图片 56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563" name="图片 56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564" name="图片 563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565" name="图片 56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566" name="图片 565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189231</xdr:rowOff>
    </xdr:to>
    <xdr:pic>
      <xdr:nvPicPr>
        <xdr:cNvPr id="567" name="图片 56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803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568" name="图片 56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569" name="图片 56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570" name="图片 569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571" name="图片 57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572" name="图片 57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573" name="图片 57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574" name="图片 573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189231</xdr:rowOff>
    </xdr:to>
    <xdr:pic>
      <xdr:nvPicPr>
        <xdr:cNvPr id="575" name="图片 57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803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576" name="图片 57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577" name="图片 57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578" name="图片 577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579" name="图片 57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580" name="图片 579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581" name="图片 58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582" name="图片 58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189231</xdr:rowOff>
    </xdr:to>
    <xdr:pic>
      <xdr:nvPicPr>
        <xdr:cNvPr id="583" name="图片 58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803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584" name="图片 58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585" name="图片 58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586" name="图片 585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587" name="图片 58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588" name="图片 58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33337</xdr:colOff>
      <xdr:row>0</xdr:row>
      <xdr:rowOff>33337</xdr:rowOff>
    </xdr:from>
    <xdr:to>
      <xdr:col>1</xdr:col>
      <xdr:colOff>385762</xdr:colOff>
      <xdr:row>0</xdr:row>
      <xdr:rowOff>432117</xdr:rowOff>
    </xdr:to>
    <xdr:pic>
      <xdr:nvPicPr>
        <xdr:cNvPr id="589" name="图片 58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33020" y="33020"/>
          <a:ext cx="709930" cy="39878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114301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803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114301</xdr:rowOff>
    </xdr:to>
    <xdr:pic>
      <xdr:nvPicPr>
        <xdr:cNvPr id="4" name="图片 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803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114301</xdr:rowOff>
    </xdr:to>
    <xdr:pic>
      <xdr:nvPicPr>
        <xdr:cNvPr id="5" name="图片 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114301</xdr:rowOff>
    </xdr:to>
    <xdr:pic>
      <xdr:nvPicPr>
        <xdr:cNvPr id="6" name="图片 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114301</xdr:rowOff>
    </xdr:to>
    <xdr:pic>
      <xdr:nvPicPr>
        <xdr:cNvPr id="7" name="图片 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114301</xdr:rowOff>
    </xdr:to>
    <xdr:pic>
      <xdr:nvPicPr>
        <xdr:cNvPr id="8" name="图片 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114301</xdr:rowOff>
    </xdr:to>
    <xdr:pic>
      <xdr:nvPicPr>
        <xdr:cNvPr id="9" name="图片 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114301</xdr:rowOff>
    </xdr:to>
    <xdr:pic>
      <xdr:nvPicPr>
        <xdr:cNvPr id="10" name="图片 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114301</xdr:rowOff>
    </xdr:to>
    <xdr:pic>
      <xdr:nvPicPr>
        <xdr:cNvPr id="11" name="图片 1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803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114301</xdr:rowOff>
    </xdr:to>
    <xdr:pic>
      <xdr:nvPicPr>
        <xdr:cNvPr id="12" name="图片 1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114301</xdr:rowOff>
    </xdr:to>
    <xdr:pic>
      <xdr:nvPicPr>
        <xdr:cNvPr id="13" name="图片 1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114301</xdr:rowOff>
    </xdr:to>
    <xdr:pic>
      <xdr:nvPicPr>
        <xdr:cNvPr id="14" name="图片 1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114301</xdr:rowOff>
    </xdr:to>
    <xdr:pic>
      <xdr:nvPicPr>
        <xdr:cNvPr id="15" name="图片 1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114301</xdr:rowOff>
    </xdr:to>
    <xdr:pic>
      <xdr:nvPicPr>
        <xdr:cNvPr id="16" name="图片 1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114301</xdr:rowOff>
    </xdr:to>
    <xdr:pic>
      <xdr:nvPicPr>
        <xdr:cNvPr id="17" name="图片 1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114301</xdr:rowOff>
    </xdr:to>
    <xdr:pic>
      <xdr:nvPicPr>
        <xdr:cNvPr id="18" name="图片 1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19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040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114301</xdr:rowOff>
    </xdr:to>
    <xdr:pic>
      <xdr:nvPicPr>
        <xdr:cNvPr id="20" name="图片 1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114301</xdr:rowOff>
    </xdr:to>
    <xdr:pic>
      <xdr:nvPicPr>
        <xdr:cNvPr id="21" name="图片 2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114301</xdr:rowOff>
    </xdr:to>
    <xdr:pic>
      <xdr:nvPicPr>
        <xdr:cNvPr id="22" name="图片 2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23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040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24" name="图片 2" descr="rId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25" name="图片 3" descr="rId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26" name="图片 4" descr="rId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27" name="图片 2" descr="rId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040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28" name="图片 2" descr="rId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29" name="图片 3" descr="rId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30" name="图片 4" descr="rId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1" name="图片 2" descr="rId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040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114301</xdr:rowOff>
    </xdr:to>
    <xdr:pic>
      <xdr:nvPicPr>
        <xdr:cNvPr id="32" name="图片 3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114301</xdr:rowOff>
    </xdr:to>
    <xdr:pic>
      <xdr:nvPicPr>
        <xdr:cNvPr id="33" name="图片 3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114301</xdr:rowOff>
    </xdr:to>
    <xdr:pic>
      <xdr:nvPicPr>
        <xdr:cNvPr id="34" name="图片 3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5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040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114301</xdr:rowOff>
    </xdr:to>
    <xdr:pic>
      <xdr:nvPicPr>
        <xdr:cNvPr id="36" name="图片 3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114301</xdr:rowOff>
    </xdr:to>
    <xdr:pic>
      <xdr:nvPicPr>
        <xdr:cNvPr id="37" name="图片 3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114301</xdr:rowOff>
    </xdr:to>
    <xdr:pic>
      <xdr:nvPicPr>
        <xdr:cNvPr id="38" name="图片 3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114301</xdr:rowOff>
    </xdr:to>
    <xdr:pic>
      <xdr:nvPicPr>
        <xdr:cNvPr id="39" name="图片 3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40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040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114301</xdr:rowOff>
    </xdr:to>
    <xdr:pic>
      <xdr:nvPicPr>
        <xdr:cNvPr id="41" name="图片 4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114301</xdr:rowOff>
    </xdr:to>
    <xdr:pic>
      <xdr:nvPicPr>
        <xdr:cNvPr id="42" name="图片 4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114301</xdr:rowOff>
    </xdr:to>
    <xdr:pic>
      <xdr:nvPicPr>
        <xdr:cNvPr id="43" name="图片 4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44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040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438151</xdr:colOff>
      <xdr:row>0</xdr:row>
      <xdr:rowOff>114301</xdr:rowOff>
    </xdr:to>
    <xdr:pic>
      <xdr:nvPicPr>
        <xdr:cNvPr id="45" name="图片 4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3850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438151</xdr:colOff>
      <xdr:row>0</xdr:row>
      <xdr:rowOff>114301</xdr:rowOff>
    </xdr:to>
    <xdr:pic>
      <xdr:nvPicPr>
        <xdr:cNvPr id="46" name="图片 4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3850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438151</xdr:colOff>
      <xdr:row>0</xdr:row>
      <xdr:rowOff>114301</xdr:rowOff>
    </xdr:to>
    <xdr:pic>
      <xdr:nvPicPr>
        <xdr:cNvPr id="47" name="图片 4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3850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114301</xdr:rowOff>
    </xdr:to>
    <xdr:pic>
      <xdr:nvPicPr>
        <xdr:cNvPr id="48" name="图片 4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114301</xdr:rowOff>
    </xdr:to>
    <xdr:pic>
      <xdr:nvPicPr>
        <xdr:cNvPr id="49" name="图片 4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114301</xdr:rowOff>
    </xdr:to>
    <xdr:pic>
      <xdr:nvPicPr>
        <xdr:cNvPr id="50" name="图片 4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51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040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114301</xdr:rowOff>
    </xdr:to>
    <xdr:pic>
      <xdr:nvPicPr>
        <xdr:cNvPr id="52" name="图片 51"/>
        <xdr:cNvPicPr>
          <a:picLocks noChangeAspect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55753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53" name="图片 5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54" name="图片 5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55" name="图片 5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6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040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57" name="图片 5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58" name="图片 57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189231</xdr:rowOff>
    </xdr:to>
    <xdr:pic>
      <xdr:nvPicPr>
        <xdr:cNvPr id="59" name="图片 5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803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60" name="图片 5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61" name="图片 6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62" name="图片 6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63" name="图片 6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64" name="图片 63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65" name="图片 6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66" name="图片 65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189231</xdr:rowOff>
    </xdr:to>
    <xdr:pic>
      <xdr:nvPicPr>
        <xdr:cNvPr id="67" name="图片 6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803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68" name="图片 6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69" name="图片 6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70" name="图片 69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71" name="图片 7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72" name="图片 7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73" name="图片 7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74" name="图片 73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189231</xdr:rowOff>
    </xdr:to>
    <xdr:pic>
      <xdr:nvPicPr>
        <xdr:cNvPr id="75" name="图片 7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803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76" name="图片 7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77" name="图片 7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78" name="图片 77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79" name="图片 7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80" name="图片 79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81" name="图片 8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82" name="图片 8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189231</xdr:rowOff>
    </xdr:to>
    <xdr:pic>
      <xdr:nvPicPr>
        <xdr:cNvPr id="83" name="图片 8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803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84" name="图片 8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85" name="图片 8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86" name="图片 85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87" name="图片 8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88" name="图片 87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89" name="图片 8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90" name="图片 89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189231</xdr:rowOff>
    </xdr:to>
    <xdr:pic>
      <xdr:nvPicPr>
        <xdr:cNvPr id="91" name="图片 9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803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92" name="图片 9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93" name="图片 9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94" name="图片 93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95" name="图片 9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96" name="图片 95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97" name="图片 9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98" name="图片 9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99" name="图片 9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00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040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01" name="图片 10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02" name="图片 10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03" name="图片 10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04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040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05" name="图片 10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06" name="图片 10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07" name="图片 10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08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040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419101</xdr:colOff>
      <xdr:row>0</xdr:row>
      <xdr:rowOff>455931</xdr:rowOff>
    </xdr:to>
    <xdr:pic>
      <xdr:nvPicPr>
        <xdr:cNvPr id="109" name="图片 10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945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10" name="图片 10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11" name="图片 11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12" name="图片 11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13" name="图片 11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14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040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15" name="图片 11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16" name="图片 11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17" name="图片 11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18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040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455931</xdr:rowOff>
    </xdr:to>
    <xdr:pic>
      <xdr:nvPicPr>
        <xdr:cNvPr id="119" name="图片 118"/>
        <xdr:cNvPicPr>
          <a:picLocks noChangeAspect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5575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455931</xdr:rowOff>
    </xdr:to>
    <xdr:pic>
      <xdr:nvPicPr>
        <xdr:cNvPr id="120" name="图片 119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040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455931</xdr:rowOff>
    </xdr:to>
    <xdr:pic>
      <xdr:nvPicPr>
        <xdr:cNvPr id="121" name="图片 120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040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455931</xdr:rowOff>
    </xdr:to>
    <xdr:pic>
      <xdr:nvPicPr>
        <xdr:cNvPr id="122" name="图片 121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040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381000</xdr:colOff>
      <xdr:row>0</xdr:row>
      <xdr:rowOff>457200</xdr:rowOff>
    </xdr:to>
    <xdr:pic>
      <xdr:nvPicPr>
        <xdr:cNvPr id="123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9088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24" name="图片 12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125" name="图片 12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189231</xdr:rowOff>
    </xdr:to>
    <xdr:pic>
      <xdr:nvPicPr>
        <xdr:cNvPr id="126" name="图片 12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803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27" name="图片 12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28" name="图片 12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129" name="图片 12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30" name="图片 12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131" name="图片 13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32" name="图片 13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133" name="图片 13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189231</xdr:rowOff>
    </xdr:to>
    <xdr:pic>
      <xdr:nvPicPr>
        <xdr:cNvPr id="134" name="图片 13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803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35" name="图片 13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36" name="图片 13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137" name="图片 13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38" name="图片 13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139" name="图片 13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40" name="图片 13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141" name="图片 14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189231</xdr:rowOff>
    </xdr:to>
    <xdr:pic>
      <xdr:nvPicPr>
        <xdr:cNvPr id="142" name="图片 14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803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43" name="图片 14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44" name="图片 14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145" name="图片 14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46" name="图片 14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147" name="图片 14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48" name="图片 14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149" name="图片 14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189231</xdr:rowOff>
    </xdr:to>
    <xdr:pic>
      <xdr:nvPicPr>
        <xdr:cNvPr id="150" name="图片 14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803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51" name="图片 15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52" name="图片 15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153" name="图片 15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54" name="图片 15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155" name="图片 15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56" name="图片 15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157" name="图片 15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189231</xdr:rowOff>
    </xdr:to>
    <xdr:pic>
      <xdr:nvPicPr>
        <xdr:cNvPr id="158" name="图片 15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803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59" name="图片 15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60" name="图片 15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161" name="图片 16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62" name="图片 16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163" name="图片 16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64" name="图片 16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165" name="图片 16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189231</xdr:rowOff>
    </xdr:to>
    <xdr:pic>
      <xdr:nvPicPr>
        <xdr:cNvPr id="166" name="图片 16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803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67" name="图片 16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68" name="图片 16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169" name="图片 16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70" name="图片 16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171" name="图片 17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172" name="图片 17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189231</xdr:rowOff>
    </xdr:to>
    <xdr:pic>
      <xdr:nvPicPr>
        <xdr:cNvPr id="173" name="图片 17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803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74" name="图片 17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75" name="图片 17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76" name="图片 17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77" name="图片 17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78" name="图片 17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79" name="图片 17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80" name="图片 17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81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040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82" name="图片 18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83" name="图片 18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84" name="图片 18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85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040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86" name="图片 18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87" name="图片 18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88" name="图片 18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89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040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90" name="图片 18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91" name="图片 19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92" name="图片 19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93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040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94" name="图片 19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95" name="图片 19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96" name="图片 19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97" name="图片 19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98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040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99" name="图片 19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00" name="图片 19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01" name="图片 20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02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040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03" name="图片 20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04" name="图片 20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05" name="图片 20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06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040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07" name="图片 20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08" name="图片 20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09" name="图片 20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10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040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11" name="图片 21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12" name="图片 21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13" name="图片 21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14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040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15" name="图片 21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16" name="图片 21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17" name="图片 21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18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040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189231</xdr:rowOff>
    </xdr:to>
    <xdr:pic>
      <xdr:nvPicPr>
        <xdr:cNvPr id="219" name="图片 218"/>
        <xdr:cNvPicPr>
          <a:picLocks noChangeAspect="1"/>
        </xdr:cNvPicPr>
      </xdr:nvPicPr>
      <xdr:blipFill>
        <a:blip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55753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20" name="图片 21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21" name="图片 22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22" name="图片 22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23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040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24" name="图片 22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25" name="图片 22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26" name="图片 22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27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040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28" name="图片 22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29" name="图片 22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30" name="图片 22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31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040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419101</xdr:colOff>
      <xdr:row>0</xdr:row>
      <xdr:rowOff>455931</xdr:rowOff>
    </xdr:to>
    <xdr:pic>
      <xdr:nvPicPr>
        <xdr:cNvPr id="232" name="图片 23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945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33" name="图片 23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34" name="图片 23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35" name="图片 23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36" name="图片 23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37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040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38" name="图片 23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39" name="图片 23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40" name="图片 23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41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040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455931</xdr:rowOff>
    </xdr:to>
    <xdr:pic>
      <xdr:nvPicPr>
        <xdr:cNvPr id="242" name="图片 241"/>
        <xdr:cNvPicPr>
          <a:picLocks noChangeAspect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5575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455931</xdr:rowOff>
    </xdr:to>
    <xdr:pic>
      <xdr:nvPicPr>
        <xdr:cNvPr id="243" name="图片 242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040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455931</xdr:rowOff>
    </xdr:to>
    <xdr:pic>
      <xdr:nvPicPr>
        <xdr:cNvPr id="244" name="图片 243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040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455931</xdr:rowOff>
    </xdr:to>
    <xdr:pic>
      <xdr:nvPicPr>
        <xdr:cNvPr id="245" name="图片 244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040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381000</xdr:colOff>
      <xdr:row>0</xdr:row>
      <xdr:rowOff>457200</xdr:rowOff>
    </xdr:to>
    <xdr:pic>
      <xdr:nvPicPr>
        <xdr:cNvPr id="246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9088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47" name="图片 24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248" name="图片 247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189231</xdr:rowOff>
    </xdr:to>
    <xdr:pic>
      <xdr:nvPicPr>
        <xdr:cNvPr id="249" name="图片 24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803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50" name="图片 24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51" name="图片 25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252" name="图片 25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53" name="图片 25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254" name="图片 253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55" name="图片 25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256" name="图片 255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189231</xdr:rowOff>
    </xdr:to>
    <xdr:pic>
      <xdr:nvPicPr>
        <xdr:cNvPr id="257" name="图片 25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803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58" name="图片 25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59" name="图片 25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260" name="图片 259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61" name="图片 26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262" name="图片 26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63" name="图片 26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264" name="图片 263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189231</xdr:rowOff>
    </xdr:to>
    <xdr:pic>
      <xdr:nvPicPr>
        <xdr:cNvPr id="265" name="图片 26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803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66" name="图片 26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67" name="图片 26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268" name="图片 267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69" name="图片 26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270" name="图片 269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71" name="图片 27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272" name="图片 27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189231</xdr:rowOff>
    </xdr:to>
    <xdr:pic>
      <xdr:nvPicPr>
        <xdr:cNvPr id="273" name="图片 27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803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74" name="图片 27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75" name="图片 27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276" name="图片 275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77" name="图片 27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278" name="图片 277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79" name="图片 27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280" name="图片 279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189231</xdr:rowOff>
    </xdr:to>
    <xdr:pic>
      <xdr:nvPicPr>
        <xdr:cNvPr id="281" name="图片 28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803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82" name="图片 28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83" name="图片 28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284" name="图片 283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85" name="图片 28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286" name="图片 285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87" name="图片 28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288" name="图片 287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189231</xdr:rowOff>
    </xdr:to>
    <xdr:pic>
      <xdr:nvPicPr>
        <xdr:cNvPr id="289" name="图片 28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803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90" name="图片 28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91" name="图片 29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292" name="图片 29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93" name="图片 29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94" name="图片 29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33337</xdr:colOff>
      <xdr:row>0</xdr:row>
      <xdr:rowOff>33337</xdr:rowOff>
    </xdr:from>
    <xdr:to>
      <xdr:col>1</xdr:col>
      <xdr:colOff>385762</xdr:colOff>
      <xdr:row>0</xdr:row>
      <xdr:rowOff>432117</xdr:rowOff>
    </xdr:to>
    <xdr:pic>
      <xdr:nvPicPr>
        <xdr:cNvPr id="295" name="图片 29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33020" y="3302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296" name="图片 295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114301</xdr:rowOff>
    </xdr:to>
    <xdr:pic>
      <xdr:nvPicPr>
        <xdr:cNvPr id="297" name="图片 29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803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114301</xdr:rowOff>
    </xdr:to>
    <xdr:pic>
      <xdr:nvPicPr>
        <xdr:cNvPr id="298" name="图片 29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803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114301</xdr:rowOff>
    </xdr:to>
    <xdr:pic>
      <xdr:nvPicPr>
        <xdr:cNvPr id="299" name="图片 29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114301</xdr:rowOff>
    </xdr:to>
    <xdr:pic>
      <xdr:nvPicPr>
        <xdr:cNvPr id="300" name="图片 29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114301</xdr:rowOff>
    </xdr:to>
    <xdr:pic>
      <xdr:nvPicPr>
        <xdr:cNvPr id="301" name="图片 30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114301</xdr:rowOff>
    </xdr:to>
    <xdr:pic>
      <xdr:nvPicPr>
        <xdr:cNvPr id="302" name="图片 30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114301</xdr:rowOff>
    </xdr:to>
    <xdr:pic>
      <xdr:nvPicPr>
        <xdr:cNvPr id="303" name="图片 30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114301</xdr:rowOff>
    </xdr:to>
    <xdr:pic>
      <xdr:nvPicPr>
        <xdr:cNvPr id="304" name="图片 30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114301</xdr:rowOff>
    </xdr:to>
    <xdr:pic>
      <xdr:nvPicPr>
        <xdr:cNvPr id="305" name="图片 30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803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114301</xdr:rowOff>
    </xdr:to>
    <xdr:pic>
      <xdr:nvPicPr>
        <xdr:cNvPr id="306" name="图片 30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114301</xdr:rowOff>
    </xdr:to>
    <xdr:pic>
      <xdr:nvPicPr>
        <xdr:cNvPr id="307" name="图片 30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114301</xdr:rowOff>
    </xdr:to>
    <xdr:pic>
      <xdr:nvPicPr>
        <xdr:cNvPr id="308" name="图片 30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114301</xdr:rowOff>
    </xdr:to>
    <xdr:pic>
      <xdr:nvPicPr>
        <xdr:cNvPr id="309" name="图片 30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114301</xdr:rowOff>
    </xdr:to>
    <xdr:pic>
      <xdr:nvPicPr>
        <xdr:cNvPr id="310" name="图片 30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114301</xdr:rowOff>
    </xdr:to>
    <xdr:pic>
      <xdr:nvPicPr>
        <xdr:cNvPr id="311" name="图片 31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114301</xdr:rowOff>
    </xdr:to>
    <xdr:pic>
      <xdr:nvPicPr>
        <xdr:cNvPr id="312" name="图片 31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13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040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114301</xdr:rowOff>
    </xdr:to>
    <xdr:pic>
      <xdr:nvPicPr>
        <xdr:cNvPr id="314" name="图片 31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114301</xdr:rowOff>
    </xdr:to>
    <xdr:pic>
      <xdr:nvPicPr>
        <xdr:cNvPr id="315" name="图片 31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114301</xdr:rowOff>
    </xdr:to>
    <xdr:pic>
      <xdr:nvPicPr>
        <xdr:cNvPr id="316" name="图片 31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17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040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318" name="图片 2" descr="rId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319" name="图片 3" descr="rId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320" name="图片 4" descr="rId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21" name="图片 2" descr="rId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040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322" name="图片 2" descr="rId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323" name="图片 3" descr="rId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324" name="图片 4" descr="rId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25" name="图片 2" descr="rId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040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114301</xdr:rowOff>
    </xdr:to>
    <xdr:pic>
      <xdr:nvPicPr>
        <xdr:cNvPr id="326" name="图片 32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114301</xdr:rowOff>
    </xdr:to>
    <xdr:pic>
      <xdr:nvPicPr>
        <xdr:cNvPr id="327" name="图片 32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114301</xdr:rowOff>
    </xdr:to>
    <xdr:pic>
      <xdr:nvPicPr>
        <xdr:cNvPr id="328" name="图片 32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29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040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114301</xdr:rowOff>
    </xdr:to>
    <xdr:pic>
      <xdr:nvPicPr>
        <xdr:cNvPr id="330" name="图片 32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114301</xdr:rowOff>
    </xdr:to>
    <xdr:pic>
      <xdr:nvPicPr>
        <xdr:cNvPr id="331" name="图片 33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114301</xdr:rowOff>
    </xdr:to>
    <xdr:pic>
      <xdr:nvPicPr>
        <xdr:cNvPr id="332" name="图片 33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114301</xdr:rowOff>
    </xdr:to>
    <xdr:pic>
      <xdr:nvPicPr>
        <xdr:cNvPr id="333" name="图片 33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34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040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114301</xdr:rowOff>
    </xdr:to>
    <xdr:pic>
      <xdr:nvPicPr>
        <xdr:cNvPr id="335" name="图片 33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114301</xdr:rowOff>
    </xdr:to>
    <xdr:pic>
      <xdr:nvPicPr>
        <xdr:cNvPr id="336" name="图片 33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114301</xdr:rowOff>
    </xdr:to>
    <xdr:pic>
      <xdr:nvPicPr>
        <xdr:cNvPr id="337" name="图片 33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38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040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438151</xdr:colOff>
      <xdr:row>0</xdr:row>
      <xdr:rowOff>114301</xdr:rowOff>
    </xdr:to>
    <xdr:pic>
      <xdr:nvPicPr>
        <xdr:cNvPr id="339" name="图片 33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3850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438151</xdr:colOff>
      <xdr:row>0</xdr:row>
      <xdr:rowOff>114301</xdr:rowOff>
    </xdr:to>
    <xdr:pic>
      <xdr:nvPicPr>
        <xdr:cNvPr id="340" name="图片 33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3850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438151</xdr:colOff>
      <xdr:row>0</xdr:row>
      <xdr:rowOff>114301</xdr:rowOff>
    </xdr:to>
    <xdr:pic>
      <xdr:nvPicPr>
        <xdr:cNvPr id="341" name="图片 34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3850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114301</xdr:rowOff>
    </xdr:to>
    <xdr:pic>
      <xdr:nvPicPr>
        <xdr:cNvPr id="342" name="图片 34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114301</xdr:rowOff>
    </xdr:to>
    <xdr:pic>
      <xdr:nvPicPr>
        <xdr:cNvPr id="343" name="图片 34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114301</xdr:rowOff>
    </xdr:to>
    <xdr:pic>
      <xdr:nvPicPr>
        <xdr:cNvPr id="344" name="图片 34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45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040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114301</xdr:rowOff>
    </xdr:to>
    <xdr:pic>
      <xdr:nvPicPr>
        <xdr:cNvPr id="346" name="图片 345"/>
        <xdr:cNvPicPr>
          <a:picLocks noChangeAspect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55753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347" name="图片 34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348" name="图片 34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349" name="图片 34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350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040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351" name="图片 35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352" name="图片 35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189231</xdr:rowOff>
    </xdr:to>
    <xdr:pic>
      <xdr:nvPicPr>
        <xdr:cNvPr id="353" name="图片 35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803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354" name="图片 35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355" name="图片 35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356" name="图片 355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357" name="图片 35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358" name="图片 357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359" name="图片 35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360" name="图片 359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189231</xdr:rowOff>
    </xdr:to>
    <xdr:pic>
      <xdr:nvPicPr>
        <xdr:cNvPr id="361" name="图片 36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803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362" name="图片 36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363" name="图片 36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364" name="图片 363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365" name="图片 36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366" name="图片 365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367" name="图片 36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368" name="图片 367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189231</xdr:rowOff>
    </xdr:to>
    <xdr:pic>
      <xdr:nvPicPr>
        <xdr:cNvPr id="369" name="图片 36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803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370" name="图片 36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371" name="图片 37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372" name="图片 37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373" name="图片 37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374" name="图片 373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375" name="图片 37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376" name="图片 375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189231</xdr:rowOff>
    </xdr:to>
    <xdr:pic>
      <xdr:nvPicPr>
        <xdr:cNvPr id="377" name="图片 37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803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378" name="图片 37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379" name="图片 37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380" name="图片 379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381" name="图片 38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382" name="图片 38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383" name="图片 38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384" name="图片 383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189231</xdr:rowOff>
    </xdr:to>
    <xdr:pic>
      <xdr:nvPicPr>
        <xdr:cNvPr id="385" name="图片 38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803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386" name="图片 38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387" name="图片 38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388" name="图片 387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389" name="图片 38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390" name="图片 389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391" name="图片 39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392" name="图片 39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393" name="图片 39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394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040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395" name="图片 39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396" name="图片 39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397" name="图片 39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398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040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399" name="图片 39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400" name="图片 39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401" name="图片 40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02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040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419101</xdr:colOff>
      <xdr:row>0</xdr:row>
      <xdr:rowOff>455931</xdr:rowOff>
    </xdr:to>
    <xdr:pic>
      <xdr:nvPicPr>
        <xdr:cNvPr id="403" name="图片 40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945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404" name="图片 40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405" name="图片 40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406" name="图片 40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407" name="图片 40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08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040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409" name="图片 40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410" name="图片 40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411" name="图片 41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12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040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455931</xdr:rowOff>
    </xdr:to>
    <xdr:pic>
      <xdr:nvPicPr>
        <xdr:cNvPr id="413" name="图片 412"/>
        <xdr:cNvPicPr>
          <a:picLocks noChangeAspect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5575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455931</xdr:rowOff>
    </xdr:to>
    <xdr:pic>
      <xdr:nvPicPr>
        <xdr:cNvPr id="414" name="图片 413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040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455931</xdr:rowOff>
    </xdr:to>
    <xdr:pic>
      <xdr:nvPicPr>
        <xdr:cNvPr id="415" name="图片 414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040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455931</xdr:rowOff>
    </xdr:to>
    <xdr:pic>
      <xdr:nvPicPr>
        <xdr:cNvPr id="416" name="图片 415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040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381000</xdr:colOff>
      <xdr:row>0</xdr:row>
      <xdr:rowOff>457200</xdr:rowOff>
    </xdr:to>
    <xdr:pic>
      <xdr:nvPicPr>
        <xdr:cNvPr id="417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9088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418" name="图片 41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419" name="图片 41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189231</xdr:rowOff>
    </xdr:to>
    <xdr:pic>
      <xdr:nvPicPr>
        <xdr:cNvPr id="420" name="图片 41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803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421" name="图片 42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422" name="图片 42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423" name="图片 42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424" name="图片 42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425" name="图片 42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426" name="图片 42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427" name="图片 42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189231</xdr:rowOff>
    </xdr:to>
    <xdr:pic>
      <xdr:nvPicPr>
        <xdr:cNvPr id="428" name="图片 42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803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429" name="图片 42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430" name="图片 42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431" name="图片 43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432" name="图片 43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433" name="图片 43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434" name="图片 43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435" name="图片 43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189231</xdr:rowOff>
    </xdr:to>
    <xdr:pic>
      <xdr:nvPicPr>
        <xdr:cNvPr id="436" name="图片 43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803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437" name="图片 43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438" name="图片 43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439" name="图片 43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440" name="图片 43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441" name="图片 44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442" name="图片 44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443" name="图片 44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189231</xdr:rowOff>
    </xdr:to>
    <xdr:pic>
      <xdr:nvPicPr>
        <xdr:cNvPr id="444" name="图片 44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803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445" name="图片 44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446" name="图片 44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447" name="图片 44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448" name="图片 44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449" name="图片 44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450" name="图片 44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451" name="图片 45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189231</xdr:rowOff>
    </xdr:to>
    <xdr:pic>
      <xdr:nvPicPr>
        <xdr:cNvPr id="452" name="图片 45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803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453" name="图片 45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454" name="图片 45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455" name="图片 45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456" name="图片 45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457" name="图片 45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458" name="图片 45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459" name="图片 45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189231</xdr:rowOff>
    </xdr:to>
    <xdr:pic>
      <xdr:nvPicPr>
        <xdr:cNvPr id="460" name="图片 45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803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461" name="图片 46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462" name="图片 46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463" name="图片 46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464" name="图片 46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465" name="图片 46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466" name="图片 465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189231</xdr:rowOff>
    </xdr:to>
    <xdr:pic>
      <xdr:nvPicPr>
        <xdr:cNvPr id="467" name="图片 46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803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468" name="图片 46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469" name="图片 46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470" name="图片 46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471" name="图片 47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472" name="图片 47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473" name="图片 47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474" name="图片 47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75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040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476" name="图片 47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477" name="图片 47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478" name="图片 47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79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040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480" name="图片 47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481" name="图片 48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482" name="图片 48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83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040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484" name="图片 48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485" name="图片 48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486" name="图片 48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87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040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488" name="图片 48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489" name="图片 48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490" name="图片 48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491" name="图片 49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92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040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493" name="图片 49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494" name="图片 49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495" name="图片 49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96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040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497" name="图片 49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498" name="图片 49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499" name="图片 49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00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040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501" name="图片 50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502" name="图片 50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503" name="图片 50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04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040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505" name="图片 50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506" name="图片 50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507" name="图片 50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08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040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509" name="图片 50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510" name="图片 50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511" name="图片 51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12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040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189231</xdr:rowOff>
    </xdr:to>
    <xdr:pic>
      <xdr:nvPicPr>
        <xdr:cNvPr id="513" name="图片 512"/>
        <xdr:cNvPicPr>
          <a:picLocks noChangeAspect="1"/>
        </xdr:cNvPicPr>
      </xdr:nvPicPr>
      <xdr:blipFill>
        <a:blip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55753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514" name="图片 51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515" name="图片 51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516" name="图片 51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17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040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518" name="图片 51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519" name="图片 51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520" name="图片 51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21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040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522" name="图片 52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523" name="图片 52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524" name="图片 52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25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040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419101</xdr:colOff>
      <xdr:row>0</xdr:row>
      <xdr:rowOff>455931</xdr:rowOff>
    </xdr:to>
    <xdr:pic>
      <xdr:nvPicPr>
        <xdr:cNvPr id="526" name="图片 52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945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527" name="图片 52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528" name="图片 52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529" name="图片 52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530" name="图片 52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31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040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532" name="图片 53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533" name="图片 53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534" name="图片 53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35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040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455931</xdr:rowOff>
    </xdr:to>
    <xdr:pic>
      <xdr:nvPicPr>
        <xdr:cNvPr id="536" name="图片 535"/>
        <xdr:cNvPicPr>
          <a:picLocks noChangeAspect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5575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455931</xdr:rowOff>
    </xdr:to>
    <xdr:pic>
      <xdr:nvPicPr>
        <xdr:cNvPr id="537" name="图片 536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040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455931</xdr:rowOff>
    </xdr:to>
    <xdr:pic>
      <xdr:nvPicPr>
        <xdr:cNvPr id="538" name="图片 537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040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455931</xdr:rowOff>
    </xdr:to>
    <xdr:pic>
      <xdr:nvPicPr>
        <xdr:cNvPr id="539" name="图片 538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040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381000</xdr:colOff>
      <xdr:row>0</xdr:row>
      <xdr:rowOff>457200</xdr:rowOff>
    </xdr:to>
    <xdr:pic>
      <xdr:nvPicPr>
        <xdr:cNvPr id="540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9088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541" name="图片 54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542" name="图片 54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189231</xdr:rowOff>
    </xdr:to>
    <xdr:pic>
      <xdr:nvPicPr>
        <xdr:cNvPr id="543" name="图片 54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803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544" name="图片 54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545" name="图片 54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546" name="图片 545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547" name="图片 54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548" name="图片 547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549" name="图片 54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550" name="图片 549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189231</xdr:rowOff>
    </xdr:to>
    <xdr:pic>
      <xdr:nvPicPr>
        <xdr:cNvPr id="551" name="图片 55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803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552" name="图片 55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553" name="图片 55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554" name="图片 553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555" name="图片 55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556" name="图片 555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557" name="图片 55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558" name="图片 557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189231</xdr:rowOff>
    </xdr:to>
    <xdr:pic>
      <xdr:nvPicPr>
        <xdr:cNvPr id="559" name="图片 55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803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560" name="图片 55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561" name="图片 56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562" name="图片 56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563" name="图片 56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564" name="图片 563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565" name="图片 56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566" name="图片 565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189231</xdr:rowOff>
    </xdr:to>
    <xdr:pic>
      <xdr:nvPicPr>
        <xdr:cNvPr id="567" name="图片 56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803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568" name="图片 56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569" name="图片 56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570" name="图片 569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571" name="图片 57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572" name="图片 57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573" name="图片 57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574" name="图片 573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189231</xdr:rowOff>
    </xdr:to>
    <xdr:pic>
      <xdr:nvPicPr>
        <xdr:cNvPr id="575" name="图片 57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803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576" name="图片 57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577" name="图片 57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578" name="图片 577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579" name="图片 57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580" name="图片 579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581" name="图片 58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582" name="图片 58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189231</xdr:rowOff>
    </xdr:to>
    <xdr:pic>
      <xdr:nvPicPr>
        <xdr:cNvPr id="583" name="图片 58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803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584" name="图片 58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585" name="图片 58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586" name="图片 585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587" name="图片 58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588" name="图片 58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33337</xdr:colOff>
      <xdr:row>0</xdr:row>
      <xdr:rowOff>33337</xdr:rowOff>
    </xdr:from>
    <xdr:to>
      <xdr:col>1</xdr:col>
      <xdr:colOff>385762</xdr:colOff>
      <xdr:row>0</xdr:row>
      <xdr:rowOff>432117</xdr:rowOff>
    </xdr:to>
    <xdr:pic>
      <xdr:nvPicPr>
        <xdr:cNvPr id="589" name="图片 58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33020" y="33020"/>
          <a:ext cx="709930" cy="39878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114301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803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114301</xdr:rowOff>
    </xdr:to>
    <xdr:pic>
      <xdr:nvPicPr>
        <xdr:cNvPr id="4" name="图片 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803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114301</xdr:rowOff>
    </xdr:to>
    <xdr:pic>
      <xdr:nvPicPr>
        <xdr:cNvPr id="5" name="图片 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114301</xdr:rowOff>
    </xdr:to>
    <xdr:pic>
      <xdr:nvPicPr>
        <xdr:cNvPr id="6" name="图片 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114301</xdr:rowOff>
    </xdr:to>
    <xdr:pic>
      <xdr:nvPicPr>
        <xdr:cNvPr id="7" name="图片 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114301</xdr:rowOff>
    </xdr:to>
    <xdr:pic>
      <xdr:nvPicPr>
        <xdr:cNvPr id="8" name="图片 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114301</xdr:rowOff>
    </xdr:to>
    <xdr:pic>
      <xdr:nvPicPr>
        <xdr:cNvPr id="9" name="图片 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114301</xdr:rowOff>
    </xdr:to>
    <xdr:pic>
      <xdr:nvPicPr>
        <xdr:cNvPr id="10" name="图片 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114301</xdr:rowOff>
    </xdr:to>
    <xdr:pic>
      <xdr:nvPicPr>
        <xdr:cNvPr id="11" name="图片 1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803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114301</xdr:rowOff>
    </xdr:to>
    <xdr:pic>
      <xdr:nvPicPr>
        <xdr:cNvPr id="12" name="图片 1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114301</xdr:rowOff>
    </xdr:to>
    <xdr:pic>
      <xdr:nvPicPr>
        <xdr:cNvPr id="13" name="图片 1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114301</xdr:rowOff>
    </xdr:to>
    <xdr:pic>
      <xdr:nvPicPr>
        <xdr:cNvPr id="14" name="图片 1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114301</xdr:rowOff>
    </xdr:to>
    <xdr:pic>
      <xdr:nvPicPr>
        <xdr:cNvPr id="15" name="图片 1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114301</xdr:rowOff>
    </xdr:to>
    <xdr:pic>
      <xdr:nvPicPr>
        <xdr:cNvPr id="16" name="图片 1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114301</xdr:rowOff>
    </xdr:to>
    <xdr:pic>
      <xdr:nvPicPr>
        <xdr:cNvPr id="17" name="图片 1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114301</xdr:rowOff>
    </xdr:to>
    <xdr:pic>
      <xdr:nvPicPr>
        <xdr:cNvPr id="18" name="图片 1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19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040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114301</xdr:rowOff>
    </xdr:to>
    <xdr:pic>
      <xdr:nvPicPr>
        <xdr:cNvPr id="20" name="图片 1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114301</xdr:rowOff>
    </xdr:to>
    <xdr:pic>
      <xdr:nvPicPr>
        <xdr:cNvPr id="21" name="图片 2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114301</xdr:rowOff>
    </xdr:to>
    <xdr:pic>
      <xdr:nvPicPr>
        <xdr:cNvPr id="22" name="图片 2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23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040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24" name="图片 2" descr="rId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25" name="图片 3" descr="rId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26" name="图片 4" descr="rId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27" name="图片 2" descr="rId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040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28" name="图片 2" descr="rId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29" name="图片 3" descr="rId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30" name="图片 4" descr="rId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1" name="图片 2" descr="rId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040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114301</xdr:rowOff>
    </xdr:to>
    <xdr:pic>
      <xdr:nvPicPr>
        <xdr:cNvPr id="32" name="图片 3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114301</xdr:rowOff>
    </xdr:to>
    <xdr:pic>
      <xdr:nvPicPr>
        <xdr:cNvPr id="33" name="图片 3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114301</xdr:rowOff>
    </xdr:to>
    <xdr:pic>
      <xdr:nvPicPr>
        <xdr:cNvPr id="34" name="图片 3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5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040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114301</xdr:rowOff>
    </xdr:to>
    <xdr:pic>
      <xdr:nvPicPr>
        <xdr:cNvPr id="36" name="图片 3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114301</xdr:rowOff>
    </xdr:to>
    <xdr:pic>
      <xdr:nvPicPr>
        <xdr:cNvPr id="37" name="图片 3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114301</xdr:rowOff>
    </xdr:to>
    <xdr:pic>
      <xdr:nvPicPr>
        <xdr:cNvPr id="38" name="图片 3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114301</xdr:rowOff>
    </xdr:to>
    <xdr:pic>
      <xdr:nvPicPr>
        <xdr:cNvPr id="39" name="图片 3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40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040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114301</xdr:rowOff>
    </xdr:to>
    <xdr:pic>
      <xdr:nvPicPr>
        <xdr:cNvPr id="41" name="图片 4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114301</xdr:rowOff>
    </xdr:to>
    <xdr:pic>
      <xdr:nvPicPr>
        <xdr:cNvPr id="42" name="图片 4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114301</xdr:rowOff>
    </xdr:to>
    <xdr:pic>
      <xdr:nvPicPr>
        <xdr:cNvPr id="43" name="图片 4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44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040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438151</xdr:colOff>
      <xdr:row>0</xdr:row>
      <xdr:rowOff>114301</xdr:rowOff>
    </xdr:to>
    <xdr:pic>
      <xdr:nvPicPr>
        <xdr:cNvPr id="45" name="图片 4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3850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438151</xdr:colOff>
      <xdr:row>0</xdr:row>
      <xdr:rowOff>114301</xdr:rowOff>
    </xdr:to>
    <xdr:pic>
      <xdr:nvPicPr>
        <xdr:cNvPr id="46" name="图片 4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3850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438151</xdr:colOff>
      <xdr:row>0</xdr:row>
      <xdr:rowOff>114301</xdr:rowOff>
    </xdr:to>
    <xdr:pic>
      <xdr:nvPicPr>
        <xdr:cNvPr id="47" name="图片 4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3850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114301</xdr:rowOff>
    </xdr:to>
    <xdr:pic>
      <xdr:nvPicPr>
        <xdr:cNvPr id="48" name="图片 4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114301</xdr:rowOff>
    </xdr:to>
    <xdr:pic>
      <xdr:nvPicPr>
        <xdr:cNvPr id="49" name="图片 4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114301</xdr:rowOff>
    </xdr:to>
    <xdr:pic>
      <xdr:nvPicPr>
        <xdr:cNvPr id="50" name="图片 4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51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040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114301</xdr:rowOff>
    </xdr:to>
    <xdr:pic>
      <xdr:nvPicPr>
        <xdr:cNvPr id="52" name="图片 51"/>
        <xdr:cNvPicPr>
          <a:picLocks noChangeAspect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55753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53" name="图片 5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54" name="图片 5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55" name="图片 5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6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040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57" name="图片 5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58" name="图片 57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189231</xdr:rowOff>
    </xdr:to>
    <xdr:pic>
      <xdr:nvPicPr>
        <xdr:cNvPr id="59" name="图片 5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803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60" name="图片 5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61" name="图片 6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62" name="图片 6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63" name="图片 6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64" name="图片 63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65" name="图片 6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66" name="图片 65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189231</xdr:rowOff>
    </xdr:to>
    <xdr:pic>
      <xdr:nvPicPr>
        <xdr:cNvPr id="67" name="图片 6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803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68" name="图片 6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69" name="图片 6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70" name="图片 69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71" name="图片 7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72" name="图片 7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73" name="图片 7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74" name="图片 73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189231</xdr:rowOff>
    </xdr:to>
    <xdr:pic>
      <xdr:nvPicPr>
        <xdr:cNvPr id="75" name="图片 7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803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76" name="图片 7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77" name="图片 7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78" name="图片 77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79" name="图片 7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80" name="图片 79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81" name="图片 8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82" name="图片 8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189231</xdr:rowOff>
    </xdr:to>
    <xdr:pic>
      <xdr:nvPicPr>
        <xdr:cNvPr id="83" name="图片 8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803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84" name="图片 8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85" name="图片 8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86" name="图片 85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87" name="图片 8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88" name="图片 87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89" name="图片 8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90" name="图片 89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189231</xdr:rowOff>
    </xdr:to>
    <xdr:pic>
      <xdr:nvPicPr>
        <xdr:cNvPr id="91" name="图片 9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803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92" name="图片 9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93" name="图片 9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94" name="图片 93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95" name="图片 9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96" name="图片 95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97" name="图片 9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98" name="图片 9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99" name="图片 9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00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040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01" name="图片 10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02" name="图片 10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03" name="图片 10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04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040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05" name="图片 10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06" name="图片 10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07" name="图片 10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08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040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419101</xdr:colOff>
      <xdr:row>0</xdr:row>
      <xdr:rowOff>455931</xdr:rowOff>
    </xdr:to>
    <xdr:pic>
      <xdr:nvPicPr>
        <xdr:cNvPr id="109" name="图片 10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945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10" name="图片 10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11" name="图片 11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12" name="图片 11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13" name="图片 11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14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040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15" name="图片 11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16" name="图片 11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17" name="图片 11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18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040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455931</xdr:rowOff>
    </xdr:to>
    <xdr:pic>
      <xdr:nvPicPr>
        <xdr:cNvPr id="119" name="图片 118"/>
        <xdr:cNvPicPr>
          <a:picLocks noChangeAspect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5575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455931</xdr:rowOff>
    </xdr:to>
    <xdr:pic>
      <xdr:nvPicPr>
        <xdr:cNvPr id="120" name="图片 119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040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455931</xdr:rowOff>
    </xdr:to>
    <xdr:pic>
      <xdr:nvPicPr>
        <xdr:cNvPr id="121" name="图片 120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040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455931</xdr:rowOff>
    </xdr:to>
    <xdr:pic>
      <xdr:nvPicPr>
        <xdr:cNvPr id="122" name="图片 121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040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381000</xdr:colOff>
      <xdr:row>0</xdr:row>
      <xdr:rowOff>457200</xdr:rowOff>
    </xdr:to>
    <xdr:pic>
      <xdr:nvPicPr>
        <xdr:cNvPr id="123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9088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24" name="图片 12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125" name="图片 12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189231</xdr:rowOff>
    </xdr:to>
    <xdr:pic>
      <xdr:nvPicPr>
        <xdr:cNvPr id="126" name="图片 12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803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27" name="图片 12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28" name="图片 12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129" name="图片 12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30" name="图片 12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131" name="图片 13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32" name="图片 13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133" name="图片 13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189231</xdr:rowOff>
    </xdr:to>
    <xdr:pic>
      <xdr:nvPicPr>
        <xdr:cNvPr id="134" name="图片 13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803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35" name="图片 13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36" name="图片 13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137" name="图片 13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38" name="图片 13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139" name="图片 13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40" name="图片 13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141" name="图片 14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189231</xdr:rowOff>
    </xdr:to>
    <xdr:pic>
      <xdr:nvPicPr>
        <xdr:cNvPr id="142" name="图片 14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803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43" name="图片 14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44" name="图片 14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145" name="图片 14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46" name="图片 14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147" name="图片 14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48" name="图片 14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149" name="图片 14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189231</xdr:rowOff>
    </xdr:to>
    <xdr:pic>
      <xdr:nvPicPr>
        <xdr:cNvPr id="150" name="图片 14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803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51" name="图片 15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52" name="图片 15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153" name="图片 15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54" name="图片 15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155" name="图片 15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56" name="图片 15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157" name="图片 15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189231</xdr:rowOff>
    </xdr:to>
    <xdr:pic>
      <xdr:nvPicPr>
        <xdr:cNvPr id="158" name="图片 15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803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59" name="图片 15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60" name="图片 15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161" name="图片 16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62" name="图片 16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163" name="图片 16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64" name="图片 16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165" name="图片 16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189231</xdr:rowOff>
    </xdr:to>
    <xdr:pic>
      <xdr:nvPicPr>
        <xdr:cNvPr id="166" name="图片 16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803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67" name="图片 16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68" name="图片 16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169" name="图片 16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70" name="图片 16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171" name="图片 17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172" name="图片 17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189231</xdr:rowOff>
    </xdr:to>
    <xdr:pic>
      <xdr:nvPicPr>
        <xdr:cNvPr id="173" name="图片 17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803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74" name="图片 17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75" name="图片 17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76" name="图片 17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77" name="图片 17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78" name="图片 17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79" name="图片 17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80" name="图片 17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81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040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82" name="图片 18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83" name="图片 18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84" name="图片 18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85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040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86" name="图片 18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87" name="图片 18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88" name="图片 18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89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040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90" name="图片 18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91" name="图片 19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92" name="图片 19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93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040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94" name="图片 19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95" name="图片 19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96" name="图片 19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97" name="图片 19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98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040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99" name="图片 19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00" name="图片 19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01" name="图片 20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02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040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03" name="图片 20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04" name="图片 20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05" name="图片 20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06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040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07" name="图片 20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08" name="图片 20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09" name="图片 20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10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040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11" name="图片 21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12" name="图片 21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13" name="图片 21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14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040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15" name="图片 21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16" name="图片 21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17" name="图片 21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18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040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189231</xdr:rowOff>
    </xdr:to>
    <xdr:pic>
      <xdr:nvPicPr>
        <xdr:cNvPr id="219" name="图片 218"/>
        <xdr:cNvPicPr>
          <a:picLocks noChangeAspect="1"/>
        </xdr:cNvPicPr>
      </xdr:nvPicPr>
      <xdr:blipFill>
        <a:blip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55753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20" name="图片 21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21" name="图片 22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22" name="图片 22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23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040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24" name="图片 22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25" name="图片 22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26" name="图片 22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27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040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28" name="图片 22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29" name="图片 22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30" name="图片 22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31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040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419101</xdr:colOff>
      <xdr:row>0</xdr:row>
      <xdr:rowOff>455931</xdr:rowOff>
    </xdr:to>
    <xdr:pic>
      <xdr:nvPicPr>
        <xdr:cNvPr id="232" name="图片 23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945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33" name="图片 23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34" name="图片 23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35" name="图片 23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36" name="图片 23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37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040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38" name="图片 23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39" name="图片 23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40" name="图片 23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41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040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455931</xdr:rowOff>
    </xdr:to>
    <xdr:pic>
      <xdr:nvPicPr>
        <xdr:cNvPr id="242" name="图片 241"/>
        <xdr:cNvPicPr>
          <a:picLocks noChangeAspect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5575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455931</xdr:rowOff>
    </xdr:to>
    <xdr:pic>
      <xdr:nvPicPr>
        <xdr:cNvPr id="243" name="图片 242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040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455931</xdr:rowOff>
    </xdr:to>
    <xdr:pic>
      <xdr:nvPicPr>
        <xdr:cNvPr id="244" name="图片 243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040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455931</xdr:rowOff>
    </xdr:to>
    <xdr:pic>
      <xdr:nvPicPr>
        <xdr:cNvPr id="245" name="图片 244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040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381000</xdr:colOff>
      <xdr:row>0</xdr:row>
      <xdr:rowOff>457200</xdr:rowOff>
    </xdr:to>
    <xdr:pic>
      <xdr:nvPicPr>
        <xdr:cNvPr id="246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9088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47" name="图片 24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248" name="图片 247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189231</xdr:rowOff>
    </xdr:to>
    <xdr:pic>
      <xdr:nvPicPr>
        <xdr:cNvPr id="249" name="图片 24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803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50" name="图片 24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51" name="图片 25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252" name="图片 25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53" name="图片 25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254" name="图片 253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55" name="图片 25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256" name="图片 255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189231</xdr:rowOff>
    </xdr:to>
    <xdr:pic>
      <xdr:nvPicPr>
        <xdr:cNvPr id="257" name="图片 25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803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58" name="图片 25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59" name="图片 25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260" name="图片 259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61" name="图片 26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262" name="图片 26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63" name="图片 26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264" name="图片 263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189231</xdr:rowOff>
    </xdr:to>
    <xdr:pic>
      <xdr:nvPicPr>
        <xdr:cNvPr id="265" name="图片 26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803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66" name="图片 26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67" name="图片 26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268" name="图片 267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69" name="图片 26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270" name="图片 269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71" name="图片 27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272" name="图片 27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189231</xdr:rowOff>
    </xdr:to>
    <xdr:pic>
      <xdr:nvPicPr>
        <xdr:cNvPr id="273" name="图片 27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803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74" name="图片 27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75" name="图片 27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276" name="图片 275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77" name="图片 27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278" name="图片 277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79" name="图片 27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280" name="图片 279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189231</xdr:rowOff>
    </xdr:to>
    <xdr:pic>
      <xdr:nvPicPr>
        <xdr:cNvPr id="281" name="图片 28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803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82" name="图片 28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83" name="图片 28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284" name="图片 283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85" name="图片 28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286" name="图片 285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87" name="图片 28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288" name="图片 287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189231</xdr:rowOff>
    </xdr:to>
    <xdr:pic>
      <xdr:nvPicPr>
        <xdr:cNvPr id="289" name="图片 28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803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90" name="图片 28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91" name="图片 29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292" name="图片 29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93" name="图片 29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94" name="图片 29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33337</xdr:colOff>
      <xdr:row>0</xdr:row>
      <xdr:rowOff>33337</xdr:rowOff>
    </xdr:from>
    <xdr:to>
      <xdr:col>1</xdr:col>
      <xdr:colOff>385762</xdr:colOff>
      <xdr:row>0</xdr:row>
      <xdr:rowOff>432117</xdr:rowOff>
    </xdr:to>
    <xdr:pic>
      <xdr:nvPicPr>
        <xdr:cNvPr id="295" name="图片 29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33020" y="3302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296" name="图片 295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114301</xdr:rowOff>
    </xdr:to>
    <xdr:pic>
      <xdr:nvPicPr>
        <xdr:cNvPr id="297" name="图片 29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803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114301</xdr:rowOff>
    </xdr:to>
    <xdr:pic>
      <xdr:nvPicPr>
        <xdr:cNvPr id="298" name="图片 29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803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114301</xdr:rowOff>
    </xdr:to>
    <xdr:pic>
      <xdr:nvPicPr>
        <xdr:cNvPr id="299" name="图片 29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114301</xdr:rowOff>
    </xdr:to>
    <xdr:pic>
      <xdr:nvPicPr>
        <xdr:cNvPr id="300" name="图片 29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114301</xdr:rowOff>
    </xdr:to>
    <xdr:pic>
      <xdr:nvPicPr>
        <xdr:cNvPr id="301" name="图片 30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114301</xdr:rowOff>
    </xdr:to>
    <xdr:pic>
      <xdr:nvPicPr>
        <xdr:cNvPr id="302" name="图片 30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114301</xdr:rowOff>
    </xdr:to>
    <xdr:pic>
      <xdr:nvPicPr>
        <xdr:cNvPr id="303" name="图片 30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114301</xdr:rowOff>
    </xdr:to>
    <xdr:pic>
      <xdr:nvPicPr>
        <xdr:cNvPr id="304" name="图片 30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114301</xdr:rowOff>
    </xdr:to>
    <xdr:pic>
      <xdr:nvPicPr>
        <xdr:cNvPr id="305" name="图片 30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803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114301</xdr:rowOff>
    </xdr:to>
    <xdr:pic>
      <xdr:nvPicPr>
        <xdr:cNvPr id="306" name="图片 30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114301</xdr:rowOff>
    </xdr:to>
    <xdr:pic>
      <xdr:nvPicPr>
        <xdr:cNvPr id="307" name="图片 30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114301</xdr:rowOff>
    </xdr:to>
    <xdr:pic>
      <xdr:nvPicPr>
        <xdr:cNvPr id="308" name="图片 30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114301</xdr:rowOff>
    </xdr:to>
    <xdr:pic>
      <xdr:nvPicPr>
        <xdr:cNvPr id="309" name="图片 30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114301</xdr:rowOff>
    </xdr:to>
    <xdr:pic>
      <xdr:nvPicPr>
        <xdr:cNvPr id="310" name="图片 30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114301</xdr:rowOff>
    </xdr:to>
    <xdr:pic>
      <xdr:nvPicPr>
        <xdr:cNvPr id="311" name="图片 31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114301</xdr:rowOff>
    </xdr:to>
    <xdr:pic>
      <xdr:nvPicPr>
        <xdr:cNvPr id="312" name="图片 31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13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040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114301</xdr:rowOff>
    </xdr:to>
    <xdr:pic>
      <xdr:nvPicPr>
        <xdr:cNvPr id="314" name="图片 31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114301</xdr:rowOff>
    </xdr:to>
    <xdr:pic>
      <xdr:nvPicPr>
        <xdr:cNvPr id="315" name="图片 31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114301</xdr:rowOff>
    </xdr:to>
    <xdr:pic>
      <xdr:nvPicPr>
        <xdr:cNvPr id="316" name="图片 31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17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040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318" name="图片 2" descr="rId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319" name="图片 3" descr="rId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320" name="图片 4" descr="rId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21" name="图片 2" descr="rId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040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322" name="图片 2" descr="rId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323" name="图片 3" descr="rId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324" name="图片 4" descr="rId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25" name="图片 2" descr="rId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040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114301</xdr:rowOff>
    </xdr:to>
    <xdr:pic>
      <xdr:nvPicPr>
        <xdr:cNvPr id="326" name="图片 32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114301</xdr:rowOff>
    </xdr:to>
    <xdr:pic>
      <xdr:nvPicPr>
        <xdr:cNvPr id="327" name="图片 32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114301</xdr:rowOff>
    </xdr:to>
    <xdr:pic>
      <xdr:nvPicPr>
        <xdr:cNvPr id="328" name="图片 32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29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040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114301</xdr:rowOff>
    </xdr:to>
    <xdr:pic>
      <xdr:nvPicPr>
        <xdr:cNvPr id="330" name="图片 32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114301</xdr:rowOff>
    </xdr:to>
    <xdr:pic>
      <xdr:nvPicPr>
        <xdr:cNvPr id="331" name="图片 33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114301</xdr:rowOff>
    </xdr:to>
    <xdr:pic>
      <xdr:nvPicPr>
        <xdr:cNvPr id="332" name="图片 33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114301</xdr:rowOff>
    </xdr:to>
    <xdr:pic>
      <xdr:nvPicPr>
        <xdr:cNvPr id="333" name="图片 33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34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040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114301</xdr:rowOff>
    </xdr:to>
    <xdr:pic>
      <xdr:nvPicPr>
        <xdr:cNvPr id="335" name="图片 33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114301</xdr:rowOff>
    </xdr:to>
    <xdr:pic>
      <xdr:nvPicPr>
        <xdr:cNvPr id="336" name="图片 33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114301</xdr:rowOff>
    </xdr:to>
    <xdr:pic>
      <xdr:nvPicPr>
        <xdr:cNvPr id="337" name="图片 33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38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040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438151</xdr:colOff>
      <xdr:row>0</xdr:row>
      <xdr:rowOff>114301</xdr:rowOff>
    </xdr:to>
    <xdr:pic>
      <xdr:nvPicPr>
        <xdr:cNvPr id="339" name="图片 33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3850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438151</xdr:colOff>
      <xdr:row>0</xdr:row>
      <xdr:rowOff>114301</xdr:rowOff>
    </xdr:to>
    <xdr:pic>
      <xdr:nvPicPr>
        <xdr:cNvPr id="340" name="图片 33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3850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438151</xdr:colOff>
      <xdr:row>0</xdr:row>
      <xdr:rowOff>114301</xdr:rowOff>
    </xdr:to>
    <xdr:pic>
      <xdr:nvPicPr>
        <xdr:cNvPr id="341" name="图片 34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3850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114301</xdr:rowOff>
    </xdr:to>
    <xdr:pic>
      <xdr:nvPicPr>
        <xdr:cNvPr id="342" name="图片 34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114301</xdr:rowOff>
    </xdr:to>
    <xdr:pic>
      <xdr:nvPicPr>
        <xdr:cNvPr id="343" name="图片 34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114301</xdr:rowOff>
    </xdr:to>
    <xdr:pic>
      <xdr:nvPicPr>
        <xdr:cNvPr id="344" name="图片 34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45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040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114301</xdr:rowOff>
    </xdr:to>
    <xdr:pic>
      <xdr:nvPicPr>
        <xdr:cNvPr id="346" name="图片 345"/>
        <xdr:cNvPicPr>
          <a:picLocks noChangeAspect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55753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347" name="图片 34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348" name="图片 34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349" name="图片 34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350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040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351" name="图片 35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352" name="图片 35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189231</xdr:rowOff>
    </xdr:to>
    <xdr:pic>
      <xdr:nvPicPr>
        <xdr:cNvPr id="353" name="图片 35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803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354" name="图片 35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355" name="图片 35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356" name="图片 355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357" name="图片 35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358" name="图片 357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359" name="图片 35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360" name="图片 359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189231</xdr:rowOff>
    </xdr:to>
    <xdr:pic>
      <xdr:nvPicPr>
        <xdr:cNvPr id="361" name="图片 36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803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362" name="图片 36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363" name="图片 36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364" name="图片 363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365" name="图片 36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366" name="图片 365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367" name="图片 36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368" name="图片 367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189231</xdr:rowOff>
    </xdr:to>
    <xdr:pic>
      <xdr:nvPicPr>
        <xdr:cNvPr id="369" name="图片 36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803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370" name="图片 36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371" name="图片 37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372" name="图片 37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373" name="图片 37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374" name="图片 373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375" name="图片 37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376" name="图片 375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189231</xdr:rowOff>
    </xdr:to>
    <xdr:pic>
      <xdr:nvPicPr>
        <xdr:cNvPr id="377" name="图片 37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803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378" name="图片 37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379" name="图片 37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380" name="图片 379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381" name="图片 38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382" name="图片 38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383" name="图片 38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384" name="图片 383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189231</xdr:rowOff>
    </xdr:to>
    <xdr:pic>
      <xdr:nvPicPr>
        <xdr:cNvPr id="385" name="图片 38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803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386" name="图片 38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387" name="图片 38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388" name="图片 387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389" name="图片 38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390" name="图片 389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391" name="图片 39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392" name="图片 39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393" name="图片 39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394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040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395" name="图片 39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396" name="图片 39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397" name="图片 39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398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040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399" name="图片 39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400" name="图片 39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401" name="图片 40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02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040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419101</xdr:colOff>
      <xdr:row>0</xdr:row>
      <xdr:rowOff>455931</xdr:rowOff>
    </xdr:to>
    <xdr:pic>
      <xdr:nvPicPr>
        <xdr:cNvPr id="403" name="图片 40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945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404" name="图片 40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405" name="图片 40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406" name="图片 40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407" name="图片 40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08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040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409" name="图片 40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410" name="图片 40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411" name="图片 41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12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040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455931</xdr:rowOff>
    </xdr:to>
    <xdr:pic>
      <xdr:nvPicPr>
        <xdr:cNvPr id="413" name="图片 412"/>
        <xdr:cNvPicPr>
          <a:picLocks noChangeAspect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5575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455931</xdr:rowOff>
    </xdr:to>
    <xdr:pic>
      <xdr:nvPicPr>
        <xdr:cNvPr id="414" name="图片 413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040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455931</xdr:rowOff>
    </xdr:to>
    <xdr:pic>
      <xdr:nvPicPr>
        <xdr:cNvPr id="415" name="图片 414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040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455931</xdr:rowOff>
    </xdr:to>
    <xdr:pic>
      <xdr:nvPicPr>
        <xdr:cNvPr id="416" name="图片 415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040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381000</xdr:colOff>
      <xdr:row>0</xdr:row>
      <xdr:rowOff>457200</xdr:rowOff>
    </xdr:to>
    <xdr:pic>
      <xdr:nvPicPr>
        <xdr:cNvPr id="417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9088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418" name="图片 41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419" name="图片 41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189231</xdr:rowOff>
    </xdr:to>
    <xdr:pic>
      <xdr:nvPicPr>
        <xdr:cNvPr id="420" name="图片 41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803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421" name="图片 42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422" name="图片 42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423" name="图片 42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424" name="图片 42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425" name="图片 42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426" name="图片 42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427" name="图片 42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189231</xdr:rowOff>
    </xdr:to>
    <xdr:pic>
      <xdr:nvPicPr>
        <xdr:cNvPr id="428" name="图片 42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803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429" name="图片 42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430" name="图片 42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431" name="图片 43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432" name="图片 43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433" name="图片 43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434" name="图片 43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435" name="图片 43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189231</xdr:rowOff>
    </xdr:to>
    <xdr:pic>
      <xdr:nvPicPr>
        <xdr:cNvPr id="436" name="图片 43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803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437" name="图片 43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438" name="图片 43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439" name="图片 43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440" name="图片 43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441" name="图片 44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442" name="图片 44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443" name="图片 44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189231</xdr:rowOff>
    </xdr:to>
    <xdr:pic>
      <xdr:nvPicPr>
        <xdr:cNvPr id="444" name="图片 44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803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445" name="图片 44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446" name="图片 44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447" name="图片 44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448" name="图片 44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449" name="图片 44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450" name="图片 44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451" name="图片 45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189231</xdr:rowOff>
    </xdr:to>
    <xdr:pic>
      <xdr:nvPicPr>
        <xdr:cNvPr id="452" name="图片 45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803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453" name="图片 45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454" name="图片 45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455" name="图片 45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456" name="图片 45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457" name="图片 45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458" name="图片 45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459" name="图片 45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189231</xdr:rowOff>
    </xdr:to>
    <xdr:pic>
      <xdr:nvPicPr>
        <xdr:cNvPr id="460" name="图片 45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803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461" name="图片 46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462" name="图片 46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463" name="图片 46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464" name="图片 46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465" name="图片 46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466" name="图片 465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189231</xdr:rowOff>
    </xdr:to>
    <xdr:pic>
      <xdr:nvPicPr>
        <xdr:cNvPr id="467" name="图片 46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803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468" name="图片 46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469" name="图片 46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470" name="图片 46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471" name="图片 47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472" name="图片 47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473" name="图片 47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474" name="图片 47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75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040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476" name="图片 47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477" name="图片 47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478" name="图片 47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79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040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480" name="图片 47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481" name="图片 48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482" name="图片 48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83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040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484" name="图片 48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485" name="图片 48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486" name="图片 48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87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040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488" name="图片 48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489" name="图片 48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490" name="图片 48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491" name="图片 49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92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040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493" name="图片 49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494" name="图片 49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495" name="图片 49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96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040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497" name="图片 49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498" name="图片 49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499" name="图片 49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00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040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501" name="图片 50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502" name="图片 50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503" name="图片 50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04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040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505" name="图片 50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506" name="图片 50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507" name="图片 50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08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040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509" name="图片 50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510" name="图片 50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511" name="图片 51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12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040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189231</xdr:rowOff>
    </xdr:to>
    <xdr:pic>
      <xdr:nvPicPr>
        <xdr:cNvPr id="513" name="图片 512"/>
        <xdr:cNvPicPr>
          <a:picLocks noChangeAspect="1"/>
        </xdr:cNvPicPr>
      </xdr:nvPicPr>
      <xdr:blipFill>
        <a:blip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55753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514" name="图片 51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515" name="图片 51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516" name="图片 51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17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040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518" name="图片 51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519" name="图片 51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520" name="图片 51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21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040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522" name="图片 52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523" name="图片 52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524" name="图片 52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25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040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419101</xdr:colOff>
      <xdr:row>0</xdr:row>
      <xdr:rowOff>455931</xdr:rowOff>
    </xdr:to>
    <xdr:pic>
      <xdr:nvPicPr>
        <xdr:cNvPr id="526" name="图片 52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945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527" name="图片 52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528" name="图片 52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529" name="图片 52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530" name="图片 52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31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040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532" name="图片 53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533" name="图片 53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534" name="图片 53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35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040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455931</xdr:rowOff>
    </xdr:to>
    <xdr:pic>
      <xdr:nvPicPr>
        <xdr:cNvPr id="536" name="图片 535"/>
        <xdr:cNvPicPr>
          <a:picLocks noChangeAspect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5575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455931</xdr:rowOff>
    </xdr:to>
    <xdr:pic>
      <xdr:nvPicPr>
        <xdr:cNvPr id="537" name="图片 536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040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455931</xdr:rowOff>
    </xdr:to>
    <xdr:pic>
      <xdr:nvPicPr>
        <xdr:cNvPr id="538" name="图片 537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040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455931</xdr:rowOff>
    </xdr:to>
    <xdr:pic>
      <xdr:nvPicPr>
        <xdr:cNvPr id="539" name="图片 538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040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381000</xdr:colOff>
      <xdr:row>0</xdr:row>
      <xdr:rowOff>457200</xdr:rowOff>
    </xdr:to>
    <xdr:pic>
      <xdr:nvPicPr>
        <xdr:cNvPr id="540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9088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541" name="图片 54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542" name="图片 54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189231</xdr:rowOff>
    </xdr:to>
    <xdr:pic>
      <xdr:nvPicPr>
        <xdr:cNvPr id="543" name="图片 54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803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544" name="图片 54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545" name="图片 54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546" name="图片 545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547" name="图片 54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548" name="图片 547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549" name="图片 54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550" name="图片 549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189231</xdr:rowOff>
    </xdr:to>
    <xdr:pic>
      <xdr:nvPicPr>
        <xdr:cNvPr id="551" name="图片 55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803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552" name="图片 55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553" name="图片 55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554" name="图片 553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555" name="图片 55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556" name="图片 555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557" name="图片 55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558" name="图片 557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189231</xdr:rowOff>
    </xdr:to>
    <xdr:pic>
      <xdr:nvPicPr>
        <xdr:cNvPr id="559" name="图片 55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803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560" name="图片 55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561" name="图片 56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562" name="图片 56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563" name="图片 56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564" name="图片 563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565" name="图片 56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566" name="图片 565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189231</xdr:rowOff>
    </xdr:to>
    <xdr:pic>
      <xdr:nvPicPr>
        <xdr:cNvPr id="567" name="图片 56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803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568" name="图片 56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569" name="图片 56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570" name="图片 569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571" name="图片 57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572" name="图片 57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573" name="图片 57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574" name="图片 573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189231</xdr:rowOff>
    </xdr:to>
    <xdr:pic>
      <xdr:nvPicPr>
        <xdr:cNvPr id="575" name="图片 57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803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576" name="图片 57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577" name="图片 57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578" name="图片 577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579" name="图片 57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580" name="图片 579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581" name="图片 58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582" name="图片 58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189231</xdr:rowOff>
    </xdr:to>
    <xdr:pic>
      <xdr:nvPicPr>
        <xdr:cNvPr id="583" name="图片 58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803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584" name="图片 58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585" name="图片 58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443231</xdr:colOff>
      <xdr:row>0</xdr:row>
      <xdr:rowOff>480060</xdr:rowOff>
    </xdr:to>
    <xdr:pic>
      <xdr:nvPicPr>
        <xdr:cNvPr id="586" name="图片 585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406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587" name="图片 58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588" name="图片 58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993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33337</xdr:colOff>
      <xdr:row>0</xdr:row>
      <xdr:rowOff>33337</xdr:rowOff>
    </xdr:from>
    <xdr:to>
      <xdr:col>1</xdr:col>
      <xdr:colOff>385762</xdr:colOff>
      <xdr:row>0</xdr:row>
      <xdr:rowOff>432117</xdr:rowOff>
    </xdr:to>
    <xdr:pic>
      <xdr:nvPicPr>
        <xdr:cNvPr id="589" name="图片 58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33020" y="33020"/>
          <a:ext cx="709930" cy="3987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 tint="-0.249977111117893"/>
    <pageSetUpPr fitToPage="1"/>
  </sheetPr>
  <dimension ref="A1:P225"/>
  <sheetViews>
    <sheetView showGridLines="0" tabSelected="1" workbookViewId="0">
      <pane ySplit="8" topLeftCell="A9" activePane="bottomLeft" state="frozen"/>
      <selection/>
      <selection pane="bottomLeft" activeCell="N97" sqref="N97:N101"/>
    </sheetView>
  </sheetViews>
  <sheetFormatPr defaultColWidth="9.15" defaultRowHeight="11.25"/>
  <cols>
    <col min="1" max="1" width="4.69166666666667" style="3" customWidth="1"/>
    <col min="2" max="2" width="15.6916666666667" style="3" customWidth="1"/>
    <col min="3" max="3" width="14.6916666666667" style="3" customWidth="1"/>
    <col min="4" max="9" width="4.30833333333333" style="3" customWidth="1"/>
    <col min="10" max="11" width="5.30833333333333" style="5" customWidth="1"/>
    <col min="12" max="12" width="5.69166666666667" style="5" customWidth="1"/>
    <col min="13" max="13" width="12.125" style="3" customWidth="1"/>
    <col min="14" max="14" width="10.6916666666667" style="3" customWidth="1"/>
    <col min="15" max="15" width="35.875" style="3" customWidth="1"/>
    <col min="16" max="16384" width="9.15" style="3"/>
  </cols>
  <sheetData>
    <row r="1" s="1" customFormat="1" ht="42.75" customHeight="1" spans="1:15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="2" customFormat="1" ht="15" customHeight="1" spans="1:15">
      <c r="A2" s="7" t="s">
        <v>1</v>
      </c>
      <c r="B2" s="7"/>
      <c r="C2" s="8" t="s">
        <v>2</v>
      </c>
      <c r="D2" s="8"/>
      <c r="E2" s="8"/>
      <c r="F2" s="9" t="s">
        <v>3</v>
      </c>
      <c r="G2" s="10"/>
      <c r="H2" s="10"/>
      <c r="I2" s="87" t="s">
        <v>4</v>
      </c>
      <c r="J2" s="87"/>
      <c r="K2" s="88"/>
      <c r="L2" s="89" t="s">
        <v>5</v>
      </c>
      <c r="M2" s="89"/>
      <c r="N2" s="90" t="s">
        <v>6</v>
      </c>
      <c r="O2" s="90"/>
    </row>
    <row r="3" s="2" customFormat="1" ht="15" customHeight="1" spans="1:15">
      <c r="A3" s="7" t="s">
        <v>7</v>
      </c>
      <c r="B3" s="7"/>
      <c r="C3" s="8" t="s">
        <v>8</v>
      </c>
      <c r="D3" s="8"/>
      <c r="E3" s="8"/>
      <c r="F3" s="9" t="s">
        <v>9</v>
      </c>
      <c r="G3" s="10"/>
      <c r="H3" s="10"/>
      <c r="I3" s="87" t="s">
        <v>10</v>
      </c>
      <c r="J3" s="87"/>
      <c r="K3" s="88"/>
      <c r="L3" s="89" t="s">
        <v>11</v>
      </c>
      <c r="M3" s="89"/>
      <c r="N3" s="90" t="s">
        <v>12</v>
      </c>
      <c r="O3" s="90"/>
    </row>
    <row r="4" s="2" customFormat="1" ht="15" customHeight="1" spans="1:15">
      <c r="A4" s="7" t="s">
        <v>13</v>
      </c>
      <c r="B4" s="7"/>
      <c r="C4" s="8" t="s">
        <v>14</v>
      </c>
      <c r="D4" s="8"/>
      <c r="E4" s="8"/>
      <c r="F4" s="11"/>
      <c r="G4" s="10"/>
      <c r="H4" s="12"/>
      <c r="I4" s="12"/>
      <c r="J4" s="12"/>
      <c r="K4" s="12"/>
      <c r="L4" s="89" t="s">
        <v>15</v>
      </c>
      <c r="M4" s="89"/>
      <c r="N4" s="90"/>
      <c r="O4" s="90"/>
    </row>
    <row r="5" ht="10" customHeight="1" spans="1:15">
      <c r="A5" s="13"/>
      <c r="B5" s="13"/>
      <c r="C5" s="13"/>
      <c r="D5" s="13"/>
      <c r="E5" s="13"/>
      <c r="F5" s="13"/>
      <c r="G5" s="13"/>
      <c r="H5" s="13"/>
      <c r="I5" s="13"/>
      <c r="M5" s="13"/>
      <c r="N5" s="13"/>
      <c r="O5" s="13"/>
    </row>
    <row r="6" ht="48" customHeight="1" spans="1:15">
      <c r="A6" s="14" t="s">
        <v>16</v>
      </c>
      <c r="B6" s="15" t="s">
        <v>17</v>
      </c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91"/>
    </row>
    <row r="7" ht="16" customHeight="1" spans="1:15">
      <c r="A7" s="16" t="s">
        <v>18</v>
      </c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 t="s">
        <v>19</v>
      </c>
      <c r="N7" s="17"/>
      <c r="O7" s="92"/>
    </row>
    <row r="8" ht="16" customHeight="1" spans="1:15">
      <c r="A8" s="18" t="s">
        <v>20</v>
      </c>
      <c r="B8" s="19" t="s">
        <v>18</v>
      </c>
      <c r="C8" s="20" t="s">
        <v>21</v>
      </c>
      <c r="D8" s="19"/>
      <c r="E8" s="19"/>
      <c r="F8" s="19"/>
      <c r="G8" s="19"/>
      <c r="H8" s="19"/>
      <c r="I8" s="19"/>
      <c r="J8" s="19" t="s">
        <v>22</v>
      </c>
      <c r="K8" s="19" t="s">
        <v>23</v>
      </c>
      <c r="L8" s="19" t="s">
        <v>24</v>
      </c>
      <c r="M8" s="19" t="s">
        <v>25</v>
      </c>
      <c r="N8" s="19" t="s">
        <v>26</v>
      </c>
      <c r="O8" s="93" t="s">
        <v>27</v>
      </c>
    </row>
    <row r="9" s="4" customFormat="1" ht="16" customHeight="1" spans="1:15">
      <c r="A9" s="21" t="s">
        <v>28</v>
      </c>
      <c r="B9" s="22" t="s">
        <v>29</v>
      </c>
      <c r="C9" s="23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94"/>
    </row>
    <row r="10" ht="16" customHeight="1" spans="1:15">
      <c r="A10" s="25" t="s">
        <v>30</v>
      </c>
      <c r="B10" s="26" t="s">
        <v>31</v>
      </c>
      <c r="C10" s="27" t="s">
        <v>32</v>
      </c>
      <c r="D10" s="28">
        <v>6</v>
      </c>
      <c r="E10" s="27" t="s">
        <v>33</v>
      </c>
      <c r="F10" s="28">
        <v>22</v>
      </c>
      <c r="G10" s="27" t="s">
        <v>34</v>
      </c>
      <c r="H10" s="28">
        <v>1</v>
      </c>
      <c r="I10" s="27" t="s">
        <v>35</v>
      </c>
      <c r="J10" s="95">
        <v>13</v>
      </c>
      <c r="K10" s="27">
        <v>1</v>
      </c>
      <c r="L10" s="96" t="s">
        <v>36</v>
      </c>
      <c r="M10" s="97">
        <v>750</v>
      </c>
      <c r="N10" s="98">
        <f>J10*K10*M10</f>
        <v>9750</v>
      </c>
      <c r="O10" s="99"/>
    </row>
    <row r="11" ht="16" customHeight="1" spans="1:15">
      <c r="A11" s="29"/>
      <c r="B11" s="30"/>
      <c r="C11" s="31" t="s">
        <v>37</v>
      </c>
      <c r="D11" s="32">
        <v>6</v>
      </c>
      <c r="E11" s="31" t="s">
        <v>33</v>
      </c>
      <c r="F11" s="32">
        <v>22</v>
      </c>
      <c r="G11" s="31" t="s">
        <v>34</v>
      </c>
      <c r="H11" s="32">
        <v>1</v>
      </c>
      <c r="I11" s="31" t="s">
        <v>35</v>
      </c>
      <c r="J11" s="100">
        <v>7</v>
      </c>
      <c r="K11" s="31">
        <v>1</v>
      </c>
      <c r="L11" s="101" t="s">
        <v>36</v>
      </c>
      <c r="M11" s="102">
        <v>800</v>
      </c>
      <c r="N11" s="103">
        <f t="shared" ref="N11:N15" si="0">J11*K11*M11</f>
        <v>5600</v>
      </c>
      <c r="O11" s="104"/>
    </row>
    <row r="12" ht="16" customHeight="1" spans="1:15">
      <c r="A12" s="29"/>
      <c r="B12" s="30"/>
      <c r="C12" s="31" t="s">
        <v>32</v>
      </c>
      <c r="D12" s="32">
        <v>6</v>
      </c>
      <c r="E12" s="31" t="s">
        <v>33</v>
      </c>
      <c r="F12" s="32">
        <v>23</v>
      </c>
      <c r="G12" s="31" t="s">
        <v>34</v>
      </c>
      <c r="H12" s="32">
        <v>1</v>
      </c>
      <c r="I12" s="31" t="s">
        <v>35</v>
      </c>
      <c r="J12" s="100">
        <v>11</v>
      </c>
      <c r="K12" s="31">
        <v>1</v>
      </c>
      <c r="L12" s="101" t="s">
        <v>36</v>
      </c>
      <c r="M12" s="102">
        <v>750</v>
      </c>
      <c r="N12" s="103">
        <f t="shared" si="0"/>
        <v>8250</v>
      </c>
      <c r="O12" s="104"/>
    </row>
    <row r="13" ht="16" customHeight="1" spans="1:15">
      <c r="A13" s="29"/>
      <c r="B13" s="30"/>
      <c r="C13" s="31" t="s">
        <v>37</v>
      </c>
      <c r="D13" s="32">
        <v>6</v>
      </c>
      <c r="E13" s="31" t="s">
        <v>33</v>
      </c>
      <c r="F13" s="32">
        <v>23</v>
      </c>
      <c r="G13" s="31" t="s">
        <v>34</v>
      </c>
      <c r="H13" s="32">
        <v>1</v>
      </c>
      <c r="I13" s="31" t="s">
        <v>35</v>
      </c>
      <c r="J13" s="100">
        <v>7</v>
      </c>
      <c r="K13" s="31">
        <v>1</v>
      </c>
      <c r="L13" s="101" t="s">
        <v>36</v>
      </c>
      <c r="M13" s="102">
        <v>800</v>
      </c>
      <c r="N13" s="103">
        <f t="shared" si="0"/>
        <v>5600</v>
      </c>
      <c r="O13" s="104"/>
    </row>
    <row r="14" ht="16" customHeight="1" spans="1:15">
      <c r="A14" s="29"/>
      <c r="B14" s="30"/>
      <c r="C14" s="31" t="s">
        <v>38</v>
      </c>
      <c r="D14" s="32"/>
      <c r="E14" s="31" t="s">
        <v>33</v>
      </c>
      <c r="F14" s="32"/>
      <c r="G14" s="31" t="s">
        <v>34</v>
      </c>
      <c r="H14" s="32"/>
      <c r="I14" s="31" t="s">
        <v>35</v>
      </c>
      <c r="J14" s="100"/>
      <c r="K14" s="31"/>
      <c r="L14" s="101" t="s">
        <v>36</v>
      </c>
      <c r="M14" s="105"/>
      <c r="N14" s="106">
        <f t="shared" si="0"/>
        <v>0</v>
      </c>
      <c r="O14" s="104"/>
    </row>
    <row r="15" ht="16" hidden="1" customHeight="1" spans="1:15">
      <c r="A15" s="29" t="s">
        <v>39</v>
      </c>
      <c r="B15" s="33" t="s">
        <v>40</v>
      </c>
      <c r="C15" s="31" t="s">
        <v>32</v>
      </c>
      <c r="D15" s="32"/>
      <c r="E15" s="31" t="s">
        <v>33</v>
      </c>
      <c r="F15" s="32"/>
      <c r="G15" s="31" t="s">
        <v>34</v>
      </c>
      <c r="H15" s="32"/>
      <c r="I15" s="31" t="s">
        <v>35</v>
      </c>
      <c r="J15" s="100"/>
      <c r="K15" s="31"/>
      <c r="L15" s="101" t="s">
        <v>36</v>
      </c>
      <c r="M15" s="105"/>
      <c r="N15" s="106">
        <f t="shared" si="0"/>
        <v>0</v>
      </c>
      <c r="O15" s="104"/>
    </row>
    <row r="16" ht="16" hidden="1" customHeight="1" spans="1:15">
      <c r="A16" s="29"/>
      <c r="B16" s="33"/>
      <c r="C16" s="31" t="s">
        <v>37</v>
      </c>
      <c r="D16" s="32"/>
      <c r="E16" s="31" t="s">
        <v>33</v>
      </c>
      <c r="F16" s="32"/>
      <c r="G16" s="31" t="s">
        <v>34</v>
      </c>
      <c r="H16" s="32"/>
      <c r="I16" s="31" t="s">
        <v>35</v>
      </c>
      <c r="J16" s="100"/>
      <c r="K16" s="31"/>
      <c r="L16" s="101" t="s">
        <v>36</v>
      </c>
      <c r="M16" s="105"/>
      <c r="N16" s="106">
        <f t="shared" ref="N16:N17" si="1">J16*K16*M16</f>
        <v>0</v>
      </c>
      <c r="O16" s="104"/>
    </row>
    <row r="17" ht="16" hidden="1" customHeight="1" spans="1:15">
      <c r="A17" s="29" t="s">
        <v>41</v>
      </c>
      <c r="B17" s="33" t="s">
        <v>42</v>
      </c>
      <c r="C17" s="31" t="s">
        <v>32</v>
      </c>
      <c r="D17" s="32"/>
      <c r="E17" s="31" t="s">
        <v>33</v>
      </c>
      <c r="F17" s="32"/>
      <c r="G17" s="31" t="s">
        <v>34</v>
      </c>
      <c r="H17" s="32"/>
      <c r="I17" s="31" t="s">
        <v>35</v>
      </c>
      <c r="J17" s="100"/>
      <c r="K17" s="31"/>
      <c r="L17" s="101" t="s">
        <v>36</v>
      </c>
      <c r="M17" s="105"/>
      <c r="N17" s="106">
        <f t="shared" si="1"/>
        <v>0</v>
      </c>
      <c r="O17" s="104"/>
    </row>
    <row r="18" ht="16" hidden="1" customHeight="1" spans="1:15">
      <c r="A18" s="29"/>
      <c r="B18" s="33"/>
      <c r="C18" s="31" t="s">
        <v>37</v>
      </c>
      <c r="D18" s="32"/>
      <c r="E18" s="31" t="s">
        <v>33</v>
      </c>
      <c r="F18" s="32"/>
      <c r="G18" s="31" t="s">
        <v>34</v>
      </c>
      <c r="H18" s="32"/>
      <c r="I18" s="31" t="s">
        <v>35</v>
      </c>
      <c r="J18" s="100"/>
      <c r="K18" s="31"/>
      <c r="L18" s="101" t="s">
        <v>36</v>
      </c>
      <c r="M18" s="105"/>
      <c r="N18" s="106">
        <f t="shared" ref="N18:N19" si="2">J18*K18*M18</f>
        <v>0</v>
      </c>
      <c r="O18" s="104"/>
    </row>
    <row r="19" ht="16" hidden="1" customHeight="1" spans="1:15">
      <c r="A19" s="29" t="s">
        <v>43</v>
      </c>
      <c r="B19" s="33" t="s">
        <v>44</v>
      </c>
      <c r="C19" s="31" t="s">
        <v>32</v>
      </c>
      <c r="D19" s="32"/>
      <c r="E19" s="31" t="s">
        <v>33</v>
      </c>
      <c r="F19" s="32"/>
      <c r="G19" s="31" t="s">
        <v>34</v>
      </c>
      <c r="H19" s="32"/>
      <c r="I19" s="31" t="s">
        <v>35</v>
      </c>
      <c r="J19" s="100"/>
      <c r="K19" s="31"/>
      <c r="L19" s="101" t="s">
        <v>36</v>
      </c>
      <c r="M19" s="105"/>
      <c r="N19" s="106">
        <f t="shared" si="2"/>
        <v>0</v>
      </c>
      <c r="O19" s="104"/>
    </row>
    <row r="20" ht="16" hidden="1" customHeight="1" spans="1:15">
      <c r="A20" s="29"/>
      <c r="B20" s="33"/>
      <c r="C20" s="31" t="s">
        <v>37</v>
      </c>
      <c r="D20" s="32"/>
      <c r="E20" s="31" t="s">
        <v>33</v>
      </c>
      <c r="F20" s="32"/>
      <c r="G20" s="31" t="s">
        <v>34</v>
      </c>
      <c r="H20" s="32"/>
      <c r="I20" s="31" t="s">
        <v>35</v>
      </c>
      <c r="J20" s="100"/>
      <c r="K20" s="31"/>
      <c r="L20" s="101" t="s">
        <v>36</v>
      </c>
      <c r="M20" s="105"/>
      <c r="N20" s="106">
        <f t="shared" ref="N20:N32" si="3">J20*K20*M20</f>
        <v>0</v>
      </c>
      <c r="O20" s="104"/>
    </row>
    <row r="21" ht="16" hidden="1" customHeight="1" spans="1:15">
      <c r="A21" s="29" t="s">
        <v>45</v>
      </c>
      <c r="B21" s="34" t="s">
        <v>46</v>
      </c>
      <c r="C21" s="35" t="s">
        <v>47</v>
      </c>
      <c r="D21" s="35"/>
      <c r="E21" s="35"/>
      <c r="F21" s="35"/>
      <c r="G21" s="35"/>
      <c r="H21" s="35"/>
      <c r="I21" s="35"/>
      <c r="J21" s="32"/>
      <c r="K21" s="32"/>
      <c r="L21" s="107" t="s">
        <v>48</v>
      </c>
      <c r="M21" s="105"/>
      <c r="N21" s="106">
        <f t="shared" si="3"/>
        <v>0</v>
      </c>
      <c r="O21" s="108"/>
    </row>
    <row r="22" ht="16" hidden="1" customHeight="1" spans="1:15">
      <c r="A22" s="29"/>
      <c r="B22" s="34" t="s">
        <v>49</v>
      </c>
      <c r="C22" s="36" t="s">
        <v>50</v>
      </c>
      <c r="D22" s="36"/>
      <c r="E22" s="36"/>
      <c r="F22" s="36"/>
      <c r="G22" s="36"/>
      <c r="H22" s="36"/>
      <c r="I22" s="36"/>
      <c r="J22" s="32"/>
      <c r="K22" s="32"/>
      <c r="L22" s="107" t="s">
        <v>51</v>
      </c>
      <c r="M22" s="105"/>
      <c r="N22" s="106">
        <f t="shared" si="3"/>
        <v>0</v>
      </c>
      <c r="O22" s="108"/>
    </row>
    <row r="23" ht="16" hidden="1" customHeight="1" spans="1:15">
      <c r="A23" s="29"/>
      <c r="B23" s="34" t="s">
        <v>52</v>
      </c>
      <c r="C23" s="36"/>
      <c r="D23" s="36"/>
      <c r="E23" s="36"/>
      <c r="F23" s="36"/>
      <c r="G23" s="36"/>
      <c r="H23" s="36"/>
      <c r="I23" s="36"/>
      <c r="J23" s="32"/>
      <c r="K23" s="32"/>
      <c r="L23" s="107" t="s">
        <v>53</v>
      </c>
      <c r="M23" s="105"/>
      <c r="N23" s="106">
        <f t="shared" si="3"/>
        <v>0</v>
      </c>
      <c r="O23" s="108"/>
    </row>
    <row r="24" ht="16" hidden="1" customHeight="1" spans="1:15">
      <c r="A24" s="29"/>
      <c r="B24" s="34" t="s">
        <v>54</v>
      </c>
      <c r="C24" s="36" t="s">
        <v>55</v>
      </c>
      <c r="D24" s="36"/>
      <c r="E24" s="36"/>
      <c r="F24" s="36"/>
      <c r="G24" s="36"/>
      <c r="H24" s="36"/>
      <c r="I24" s="36"/>
      <c r="J24" s="32"/>
      <c r="K24" s="32"/>
      <c r="L24" s="107" t="s">
        <v>56</v>
      </c>
      <c r="M24" s="105"/>
      <c r="N24" s="106">
        <f t="shared" si="3"/>
        <v>0</v>
      </c>
      <c r="O24" s="108"/>
    </row>
    <row r="25" ht="16" hidden="1" customHeight="1" spans="1:15">
      <c r="A25" s="29"/>
      <c r="B25" s="37" t="s">
        <v>57</v>
      </c>
      <c r="C25" s="36" t="s">
        <v>58</v>
      </c>
      <c r="D25" s="36"/>
      <c r="E25" s="36"/>
      <c r="F25" s="36"/>
      <c r="G25" s="36"/>
      <c r="H25" s="36"/>
      <c r="I25" s="36"/>
      <c r="J25" s="32"/>
      <c r="K25" s="32"/>
      <c r="L25" s="107" t="s">
        <v>51</v>
      </c>
      <c r="M25" s="105"/>
      <c r="N25" s="106">
        <f t="shared" si="3"/>
        <v>0</v>
      </c>
      <c r="O25" s="108"/>
    </row>
    <row r="26" ht="16" hidden="1" customHeight="1" spans="1:15">
      <c r="A26" s="29"/>
      <c r="B26" s="37" t="s">
        <v>59</v>
      </c>
      <c r="C26" s="36" t="s">
        <v>60</v>
      </c>
      <c r="D26" s="36"/>
      <c r="E26" s="36"/>
      <c r="F26" s="36"/>
      <c r="G26" s="36"/>
      <c r="H26" s="36"/>
      <c r="I26" s="36"/>
      <c r="J26" s="32"/>
      <c r="K26" s="32"/>
      <c r="L26" s="107"/>
      <c r="M26" s="105"/>
      <c r="N26" s="106">
        <f t="shared" si="3"/>
        <v>0</v>
      </c>
      <c r="O26" s="108"/>
    </row>
    <row r="27" ht="16" hidden="1" customHeight="1" spans="1:15">
      <c r="A27" s="29" t="s">
        <v>61</v>
      </c>
      <c r="B27" s="34" t="s">
        <v>62</v>
      </c>
      <c r="C27" s="35" t="s">
        <v>47</v>
      </c>
      <c r="D27" s="35"/>
      <c r="E27" s="35"/>
      <c r="F27" s="35"/>
      <c r="G27" s="35"/>
      <c r="H27" s="35"/>
      <c r="I27" s="35"/>
      <c r="J27" s="32"/>
      <c r="K27" s="32"/>
      <c r="L27" s="107" t="s">
        <v>48</v>
      </c>
      <c r="M27" s="105"/>
      <c r="N27" s="106">
        <f t="shared" si="3"/>
        <v>0</v>
      </c>
      <c r="O27" s="108"/>
    </row>
    <row r="28" ht="16" hidden="1" customHeight="1" spans="1:15">
      <c r="A28" s="29"/>
      <c r="B28" s="34" t="s">
        <v>49</v>
      </c>
      <c r="C28" s="36" t="s">
        <v>50</v>
      </c>
      <c r="D28" s="36"/>
      <c r="E28" s="36"/>
      <c r="F28" s="36"/>
      <c r="G28" s="36"/>
      <c r="H28" s="36"/>
      <c r="I28" s="36"/>
      <c r="J28" s="32"/>
      <c r="K28" s="32"/>
      <c r="L28" s="107" t="s">
        <v>51</v>
      </c>
      <c r="M28" s="105"/>
      <c r="N28" s="106">
        <f t="shared" si="3"/>
        <v>0</v>
      </c>
      <c r="O28" s="108"/>
    </row>
    <row r="29" ht="16" hidden="1" customHeight="1" spans="1:15">
      <c r="A29" s="29"/>
      <c r="B29" s="34" t="s">
        <v>52</v>
      </c>
      <c r="C29" s="36"/>
      <c r="D29" s="36"/>
      <c r="E29" s="36"/>
      <c r="F29" s="36"/>
      <c r="G29" s="36"/>
      <c r="H29" s="36"/>
      <c r="I29" s="36"/>
      <c r="J29" s="32"/>
      <c r="K29" s="32"/>
      <c r="L29" s="107" t="s">
        <v>53</v>
      </c>
      <c r="M29" s="105"/>
      <c r="N29" s="106">
        <f t="shared" si="3"/>
        <v>0</v>
      </c>
      <c r="O29" s="108"/>
    </row>
    <row r="30" ht="16" hidden="1" customHeight="1" spans="1:15">
      <c r="A30" s="29"/>
      <c r="B30" s="34" t="s">
        <v>54</v>
      </c>
      <c r="C30" s="36" t="s">
        <v>63</v>
      </c>
      <c r="D30" s="36"/>
      <c r="E30" s="36"/>
      <c r="F30" s="36"/>
      <c r="G30" s="36"/>
      <c r="H30" s="36"/>
      <c r="I30" s="36"/>
      <c r="J30" s="32"/>
      <c r="K30" s="32"/>
      <c r="L30" s="107" t="s">
        <v>56</v>
      </c>
      <c r="M30" s="105"/>
      <c r="N30" s="106">
        <f t="shared" si="3"/>
        <v>0</v>
      </c>
      <c r="O30" s="108"/>
    </row>
    <row r="31" ht="16" hidden="1" customHeight="1" spans="1:15">
      <c r="A31" s="29"/>
      <c r="B31" s="37" t="s">
        <v>57</v>
      </c>
      <c r="C31" s="36" t="s">
        <v>58</v>
      </c>
      <c r="D31" s="36"/>
      <c r="E31" s="36"/>
      <c r="F31" s="36"/>
      <c r="G31" s="36"/>
      <c r="H31" s="36"/>
      <c r="I31" s="36"/>
      <c r="J31" s="32"/>
      <c r="K31" s="32"/>
      <c r="L31" s="107" t="s">
        <v>51</v>
      </c>
      <c r="M31" s="105"/>
      <c r="N31" s="106">
        <f t="shared" si="3"/>
        <v>0</v>
      </c>
      <c r="O31" s="108"/>
    </row>
    <row r="32" ht="16" hidden="1" customHeight="1" spans="1:15">
      <c r="A32" s="38"/>
      <c r="B32" s="39" t="s">
        <v>59</v>
      </c>
      <c r="C32" s="40" t="s">
        <v>60</v>
      </c>
      <c r="D32" s="40"/>
      <c r="E32" s="40"/>
      <c r="F32" s="40"/>
      <c r="G32" s="40"/>
      <c r="H32" s="40"/>
      <c r="I32" s="40"/>
      <c r="J32" s="109"/>
      <c r="K32" s="109"/>
      <c r="L32" s="110"/>
      <c r="M32" s="111"/>
      <c r="N32" s="112">
        <f t="shared" si="3"/>
        <v>0</v>
      </c>
      <c r="O32" s="113"/>
    </row>
    <row r="33" ht="16" customHeight="1" spans="1:15">
      <c r="A33" s="41" t="s">
        <v>64</v>
      </c>
      <c r="B33" s="42"/>
      <c r="C33" s="42"/>
      <c r="D33" s="42"/>
      <c r="E33" s="42"/>
      <c r="F33" s="42"/>
      <c r="G33" s="42"/>
      <c r="H33" s="42"/>
      <c r="I33" s="42"/>
      <c r="J33" s="114"/>
      <c r="K33" s="114"/>
      <c r="L33" s="114"/>
      <c r="M33" s="115"/>
      <c r="N33" s="116">
        <f>SUM(N10:N32)</f>
        <v>29200</v>
      </c>
      <c r="O33" s="117"/>
    </row>
    <row r="34" ht="16" customHeight="1" spans="1:15">
      <c r="A34" s="43" t="s">
        <v>20</v>
      </c>
      <c r="B34" s="44" t="s">
        <v>18</v>
      </c>
      <c r="C34" s="45" t="s">
        <v>21</v>
      </c>
      <c r="D34" s="44"/>
      <c r="E34" s="44"/>
      <c r="F34" s="44"/>
      <c r="G34" s="44"/>
      <c r="H34" s="44"/>
      <c r="I34" s="44"/>
      <c r="J34" s="44" t="s">
        <v>65</v>
      </c>
      <c r="K34" s="44" t="s">
        <v>66</v>
      </c>
      <c r="L34" s="118" t="s">
        <v>24</v>
      </c>
      <c r="M34" s="119" t="s">
        <v>25</v>
      </c>
      <c r="N34" s="44" t="s">
        <v>67</v>
      </c>
      <c r="O34" s="120" t="s">
        <v>27</v>
      </c>
    </row>
    <row r="35" ht="16" customHeight="1" spans="1:15">
      <c r="A35" s="46" t="s">
        <v>68</v>
      </c>
      <c r="B35" s="47" t="s">
        <v>69</v>
      </c>
      <c r="C35" s="47"/>
      <c r="D35" s="47"/>
      <c r="E35" s="47"/>
      <c r="F35" s="47"/>
      <c r="G35" s="47"/>
      <c r="H35" s="47"/>
      <c r="I35" s="47"/>
      <c r="J35" s="121"/>
      <c r="K35" s="121"/>
      <c r="L35" s="121"/>
      <c r="M35" s="122"/>
      <c r="N35" s="47"/>
      <c r="O35" s="123"/>
    </row>
    <row r="36" ht="16" hidden="1" customHeight="1" spans="1:15">
      <c r="A36" s="48" t="s">
        <v>70</v>
      </c>
      <c r="B36" s="49" t="s">
        <v>71</v>
      </c>
      <c r="C36" s="50"/>
      <c r="D36" s="51"/>
      <c r="E36" s="52"/>
      <c r="F36" s="51"/>
      <c r="G36" s="52"/>
      <c r="H36" s="28"/>
      <c r="I36" s="52"/>
      <c r="J36" s="124"/>
      <c r="K36" s="124"/>
      <c r="L36" s="125" t="s">
        <v>72</v>
      </c>
      <c r="M36" s="126">
        <v>0</v>
      </c>
      <c r="N36" s="127">
        <f>J36*K36*M36</f>
        <v>0</v>
      </c>
      <c r="O36" s="128"/>
    </row>
    <row r="37" ht="16" customHeight="1" spans="1:15">
      <c r="A37" s="53" t="s">
        <v>73</v>
      </c>
      <c r="B37" s="54" t="s">
        <v>71</v>
      </c>
      <c r="C37" s="55"/>
      <c r="D37" s="32">
        <v>6</v>
      </c>
      <c r="E37" s="31" t="s">
        <v>33</v>
      </c>
      <c r="F37" s="32">
        <v>22</v>
      </c>
      <c r="G37" s="31" t="s">
        <v>34</v>
      </c>
      <c r="H37" s="28" t="s">
        <v>35</v>
      </c>
      <c r="I37" s="31" t="s">
        <v>74</v>
      </c>
      <c r="J37" s="129">
        <v>10</v>
      </c>
      <c r="K37" s="129">
        <v>1</v>
      </c>
      <c r="L37" s="101" t="s">
        <v>72</v>
      </c>
      <c r="M37" s="102">
        <f>N37/J37/K37</f>
        <v>168.6</v>
      </c>
      <c r="N37" s="103">
        <v>1686</v>
      </c>
      <c r="O37" s="108" t="s">
        <v>75</v>
      </c>
    </row>
    <row r="38" ht="16" hidden="1" customHeight="1" spans="1:15">
      <c r="A38" s="53" t="s">
        <v>76</v>
      </c>
      <c r="B38" s="54" t="s">
        <v>71</v>
      </c>
      <c r="C38" s="55"/>
      <c r="D38" s="32"/>
      <c r="E38" s="31" t="s">
        <v>33</v>
      </c>
      <c r="F38" s="32"/>
      <c r="G38" s="31" t="s">
        <v>34</v>
      </c>
      <c r="H38" s="28"/>
      <c r="I38" s="31" t="s">
        <v>74</v>
      </c>
      <c r="J38" s="129"/>
      <c r="K38" s="129"/>
      <c r="L38" s="101" t="s">
        <v>72</v>
      </c>
      <c r="M38" s="102"/>
      <c r="N38" s="103"/>
      <c r="O38" s="108"/>
    </row>
    <row r="39" ht="16" hidden="1" customHeight="1" spans="1:15">
      <c r="A39" s="53" t="s">
        <v>77</v>
      </c>
      <c r="B39" s="54" t="s">
        <v>71</v>
      </c>
      <c r="C39" s="55"/>
      <c r="D39" s="32"/>
      <c r="E39" s="31" t="s">
        <v>33</v>
      </c>
      <c r="F39" s="32"/>
      <c r="G39" s="31" t="s">
        <v>34</v>
      </c>
      <c r="H39" s="28"/>
      <c r="I39" s="31" t="s">
        <v>74</v>
      </c>
      <c r="J39" s="129"/>
      <c r="K39" s="129"/>
      <c r="L39" s="101" t="s">
        <v>72</v>
      </c>
      <c r="M39" s="105"/>
      <c r="N39" s="106">
        <f t="shared" ref="N37:N40" si="4">J39*K39*M39</f>
        <v>0</v>
      </c>
      <c r="O39" s="108"/>
    </row>
    <row r="40" spans="1:15">
      <c r="A40" s="56" t="s">
        <v>78</v>
      </c>
      <c r="B40" s="57" t="s">
        <v>71</v>
      </c>
      <c r="C40" s="58"/>
      <c r="D40" s="59"/>
      <c r="E40" s="60" t="s">
        <v>33</v>
      </c>
      <c r="F40" s="61"/>
      <c r="G40" s="60" t="s">
        <v>34</v>
      </c>
      <c r="H40" s="28"/>
      <c r="I40" s="60" t="s">
        <v>74</v>
      </c>
      <c r="J40" s="130"/>
      <c r="K40" s="130"/>
      <c r="L40" s="131" t="s">
        <v>72</v>
      </c>
      <c r="M40" s="132"/>
      <c r="N40" s="133">
        <f t="shared" si="4"/>
        <v>0</v>
      </c>
      <c r="O40" s="134"/>
    </row>
    <row r="41" ht="16" customHeight="1" spans="1:15">
      <c r="A41" s="62" t="s">
        <v>64</v>
      </c>
      <c r="B41" s="63"/>
      <c r="C41" s="63"/>
      <c r="D41" s="63"/>
      <c r="E41" s="63"/>
      <c r="F41" s="63"/>
      <c r="G41" s="63"/>
      <c r="H41" s="63"/>
      <c r="I41" s="63"/>
      <c r="J41" s="135"/>
      <c r="K41" s="135"/>
      <c r="L41" s="135"/>
      <c r="M41" s="136"/>
      <c r="N41" s="137">
        <f>SUM(N36:N40)</f>
        <v>1686</v>
      </c>
      <c r="O41" s="138"/>
    </row>
    <row r="42" ht="16" customHeight="1" spans="1:15">
      <c r="A42" s="64" t="s">
        <v>20</v>
      </c>
      <c r="B42" s="17" t="s">
        <v>18</v>
      </c>
      <c r="C42" s="65" t="s">
        <v>21</v>
      </c>
      <c r="D42" s="17"/>
      <c r="E42" s="17"/>
      <c r="F42" s="17"/>
      <c r="G42" s="17"/>
      <c r="H42" s="17"/>
      <c r="I42" s="17"/>
      <c r="J42" s="17" t="s">
        <v>65</v>
      </c>
      <c r="K42" s="17" t="s">
        <v>79</v>
      </c>
      <c r="L42" s="139" t="s">
        <v>24</v>
      </c>
      <c r="M42" s="140" t="s">
        <v>25</v>
      </c>
      <c r="N42" s="17" t="s">
        <v>67</v>
      </c>
      <c r="O42" s="141" t="s">
        <v>27</v>
      </c>
    </row>
    <row r="43" ht="16" customHeight="1" spans="1:15">
      <c r="A43" s="66" t="s">
        <v>80</v>
      </c>
      <c r="B43" s="67" t="s">
        <v>81</v>
      </c>
      <c r="C43" s="67"/>
      <c r="D43" s="67"/>
      <c r="E43" s="67"/>
      <c r="F43" s="67"/>
      <c r="G43" s="67"/>
      <c r="H43" s="67"/>
      <c r="I43" s="67"/>
      <c r="J43" s="142"/>
      <c r="K43" s="142"/>
      <c r="L43" s="142"/>
      <c r="M43" s="143"/>
      <c r="N43" s="67"/>
      <c r="O43" s="144"/>
    </row>
    <row r="44" ht="16" customHeight="1" spans="1:15">
      <c r="A44" s="68" t="s">
        <v>82</v>
      </c>
      <c r="B44" s="69" t="s">
        <v>83</v>
      </c>
      <c r="C44" s="72" t="s">
        <v>84</v>
      </c>
      <c r="D44" s="73"/>
      <c r="E44" s="73"/>
      <c r="F44" s="73"/>
      <c r="G44" s="73"/>
      <c r="H44" s="73"/>
      <c r="I44" s="152"/>
      <c r="J44" s="146">
        <v>2</v>
      </c>
      <c r="K44" s="147">
        <v>2</v>
      </c>
      <c r="L44" s="148" t="s">
        <v>85</v>
      </c>
      <c r="M44" s="149">
        <v>360</v>
      </c>
      <c r="N44" s="150">
        <f t="shared" ref="N44:N50" si="5">J44*K44*M44</f>
        <v>1440</v>
      </c>
      <c r="O44" s="151" t="s">
        <v>86</v>
      </c>
    </row>
    <row r="45" ht="16" customHeight="1" spans="1:15">
      <c r="A45" s="68"/>
      <c r="B45" s="69"/>
      <c r="C45" s="72" t="s">
        <v>84</v>
      </c>
      <c r="D45" s="73"/>
      <c r="E45" s="73"/>
      <c r="F45" s="73"/>
      <c r="G45" s="73"/>
      <c r="H45" s="73"/>
      <c r="I45" s="152"/>
      <c r="J45" s="146">
        <v>1</v>
      </c>
      <c r="K45" s="147">
        <v>1</v>
      </c>
      <c r="L45" s="148" t="s">
        <v>85</v>
      </c>
      <c r="M45" s="149">
        <v>410</v>
      </c>
      <c r="N45" s="150">
        <f t="shared" si="5"/>
        <v>410</v>
      </c>
      <c r="O45" s="151" t="s">
        <v>87</v>
      </c>
    </row>
    <row r="46" ht="16" customHeight="1" spans="1:15">
      <c r="A46" s="68"/>
      <c r="B46" s="69"/>
      <c r="C46" s="70" t="s">
        <v>88</v>
      </c>
      <c r="D46" s="71"/>
      <c r="E46" s="71"/>
      <c r="F46" s="71"/>
      <c r="G46" s="71"/>
      <c r="H46" s="71"/>
      <c r="I46" s="145"/>
      <c r="J46" s="129">
        <v>16</v>
      </c>
      <c r="K46" s="129">
        <v>2</v>
      </c>
      <c r="L46" s="153" t="s">
        <v>85</v>
      </c>
      <c r="M46" s="155">
        <v>260</v>
      </c>
      <c r="N46" s="156">
        <f t="shared" si="5"/>
        <v>8320</v>
      </c>
      <c r="O46" s="151" t="s">
        <v>86</v>
      </c>
    </row>
    <row r="47" ht="16" customHeight="1" spans="1:15">
      <c r="A47" s="68"/>
      <c r="B47" s="69"/>
      <c r="C47" s="70" t="s">
        <v>88</v>
      </c>
      <c r="D47" s="71"/>
      <c r="E47" s="71"/>
      <c r="F47" s="71"/>
      <c r="G47" s="71"/>
      <c r="H47" s="71"/>
      <c r="I47" s="145"/>
      <c r="J47" s="129">
        <v>1</v>
      </c>
      <c r="K47" s="129">
        <v>1</v>
      </c>
      <c r="L47" s="153" t="s">
        <v>85</v>
      </c>
      <c r="M47" s="155">
        <v>320</v>
      </c>
      <c r="N47" s="156">
        <f t="shared" si="5"/>
        <v>320</v>
      </c>
      <c r="O47" s="151" t="s">
        <v>89</v>
      </c>
    </row>
    <row r="48" ht="16" customHeight="1" spans="1:15">
      <c r="A48" s="68"/>
      <c r="B48" s="69"/>
      <c r="C48" s="70" t="s">
        <v>90</v>
      </c>
      <c r="D48" s="71"/>
      <c r="E48" s="71"/>
      <c r="F48" s="71"/>
      <c r="G48" s="71"/>
      <c r="H48" s="71"/>
      <c r="I48" s="145"/>
      <c r="J48" s="129">
        <v>1</v>
      </c>
      <c r="K48" s="129">
        <v>1</v>
      </c>
      <c r="L48" s="153" t="s">
        <v>85</v>
      </c>
      <c r="M48" s="155">
        <v>450</v>
      </c>
      <c r="N48" s="156">
        <f t="shared" si="5"/>
        <v>450</v>
      </c>
      <c r="O48" s="108" t="s">
        <v>91</v>
      </c>
    </row>
    <row r="49" ht="16" customHeight="1" spans="1:15">
      <c r="A49" s="68"/>
      <c r="B49" s="69"/>
      <c r="C49" s="70" t="s">
        <v>92</v>
      </c>
      <c r="D49" s="71"/>
      <c r="E49" s="71"/>
      <c r="F49" s="71"/>
      <c r="G49" s="71"/>
      <c r="H49" s="71"/>
      <c r="I49" s="145"/>
      <c r="J49" s="129">
        <v>1</v>
      </c>
      <c r="K49" s="129">
        <v>2</v>
      </c>
      <c r="L49" s="153" t="s">
        <v>85</v>
      </c>
      <c r="M49" s="155">
        <v>1200</v>
      </c>
      <c r="N49" s="166">
        <f t="shared" si="5"/>
        <v>2400</v>
      </c>
      <c r="O49" s="108" t="s">
        <v>93</v>
      </c>
    </row>
    <row r="50" ht="16" customHeight="1" spans="1:15">
      <c r="A50" s="56"/>
      <c r="B50" s="74"/>
      <c r="C50" s="75" t="s">
        <v>94</v>
      </c>
      <c r="D50" s="76"/>
      <c r="E50" s="76"/>
      <c r="F50" s="76"/>
      <c r="G50" s="76"/>
      <c r="H50" s="76"/>
      <c r="I50" s="157"/>
      <c r="J50" s="154"/>
      <c r="K50" s="130"/>
      <c r="L50" s="158" t="s">
        <v>85</v>
      </c>
      <c r="M50" s="159"/>
      <c r="N50" s="160">
        <f t="shared" si="5"/>
        <v>0</v>
      </c>
      <c r="O50" s="134"/>
    </row>
    <row r="51" ht="16" customHeight="1" spans="1:15">
      <c r="A51" s="68" t="s">
        <v>95</v>
      </c>
      <c r="B51" s="69" t="s">
        <v>96</v>
      </c>
      <c r="C51" s="70" t="s">
        <v>88</v>
      </c>
      <c r="D51" s="71"/>
      <c r="E51" s="71"/>
      <c r="F51" s="71"/>
      <c r="G51" s="71"/>
      <c r="H51" s="71"/>
      <c r="I51" s="145"/>
      <c r="J51" s="146">
        <v>3</v>
      </c>
      <c r="K51" s="147">
        <v>2</v>
      </c>
      <c r="L51" s="161" t="s">
        <v>97</v>
      </c>
      <c r="M51" s="149">
        <f>N51/K51/J51</f>
        <v>343.333333333333</v>
      </c>
      <c r="N51" s="256">
        <v>2060</v>
      </c>
      <c r="O51" s="108" t="s">
        <v>98</v>
      </c>
    </row>
    <row r="52" ht="16" customHeight="1" spans="1:15">
      <c r="A52" s="68"/>
      <c r="B52" s="69"/>
      <c r="C52" s="70" t="s">
        <v>88</v>
      </c>
      <c r="D52" s="71"/>
      <c r="E52" s="71"/>
      <c r="F52" s="71"/>
      <c r="G52" s="71"/>
      <c r="H52" s="71"/>
      <c r="I52" s="145"/>
      <c r="J52" s="129">
        <v>5</v>
      </c>
      <c r="K52" s="129">
        <v>1</v>
      </c>
      <c r="L52" s="153" t="s">
        <v>97</v>
      </c>
      <c r="M52" s="155">
        <f>N52/K52/J52</f>
        <v>60.552</v>
      </c>
      <c r="N52" s="166">
        <v>302.76</v>
      </c>
      <c r="O52" s="108" t="s">
        <v>99</v>
      </c>
    </row>
    <row r="53" ht="16" customHeight="1" spans="1:15">
      <c r="A53" s="68"/>
      <c r="B53" s="69"/>
      <c r="C53" s="70" t="s">
        <v>88</v>
      </c>
      <c r="D53" s="71"/>
      <c r="E53" s="71"/>
      <c r="F53" s="71"/>
      <c r="G53" s="71"/>
      <c r="H53" s="71"/>
      <c r="I53" s="145"/>
      <c r="J53" s="162">
        <v>2</v>
      </c>
      <c r="K53" s="147">
        <v>1</v>
      </c>
      <c r="L53" s="153" t="s">
        <v>97</v>
      </c>
      <c r="M53" s="149">
        <f>N53/K53/J53</f>
        <v>145.815</v>
      </c>
      <c r="N53" s="256">
        <v>291.63</v>
      </c>
      <c r="O53" s="151" t="s">
        <v>100</v>
      </c>
    </row>
    <row r="54" ht="16" customHeight="1" spans="1:15">
      <c r="A54" s="56"/>
      <c r="B54" s="74"/>
      <c r="C54" s="70" t="s">
        <v>88</v>
      </c>
      <c r="D54" s="71"/>
      <c r="E54" s="71"/>
      <c r="F54" s="71"/>
      <c r="G54" s="71"/>
      <c r="H54" s="71"/>
      <c r="I54" s="145"/>
      <c r="J54" s="154">
        <v>3</v>
      </c>
      <c r="K54" s="130">
        <v>2</v>
      </c>
      <c r="L54" s="163" t="s">
        <v>97</v>
      </c>
      <c r="M54" s="159">
        <f>N54/K54/J54</f>
        <v>105.16</v>
      </c>
      <c r="N54" s="257">
        <v>630.96</v>
      </c>
      <c r="O54" s="134" t="s">
        <v>101</v>
      </c>
    </row>
    <row r="55" ht="16" hidden="1" customHeight="1" spans="1:15">
      <c r="A55" s="68" t="s">
        <v>102</v>
      </c>
      <c r="B55" s="69" t="s">
        <v>103</v>
      </c>
      <c r="C55" s="72" t="s">
        <v>84</v>
      </c>
      <c r="D55" s="73"/>
      <c r="E55" s="73"/>
      <c r="F55" s="73"/>
      <c r="G55" s="73"/>
      <c r="H55" s="73"/>
      <c r="I55" s="152"/>
      <c r="J55" s="146"/>
      <c r="K55" s="147"/>
      <c r="L55" s="148" t="s">
        <v>85</v>
      </c>
      <c r="M55" s="149"/>
      <c r="N55" s="256">
        <f>J55*K55*M55</f>
        <v>0</v>
      </c>
      <c r="O55" s="151"/>
    </row>
    <row r="56" ht="16" hidden="1" customHeight="1" spans="1:15">
      <c r="A56" s="68"/>
      <c r="B56" s="69"/>
      <c r="C56" s="70" t="s">
        <v>88</v>
      </c>
      <c r="D56" s="71"/>
      <c r="E56" s="71"/>
      <c r="F56" s="71"/>
      <c r="G56" s="71"/>
      <c r="H56" s="71"/>
      <c r="I56" s="145"/>
      <c r="J56" s="129"/>
      <c r="K56" s="129"/>
      <c r="L56" s="153" t="s">
        <v>85</v>
      </c>
      <c r="M56" s="155"/>
      <c r="N56" s="166">
        <f t="shared" ref="N56:N62" si="6">J56*K56*M56</f>
        <v>0</v>
      </c>
      <c r="O56" s="108"/>
    </row>
    <row r="57" ht="16" hidden="1" customHeight="1" spans="1:15">
      <c r="A57" s="68"/>
      <c r="B57" s="69"/>
      <c r="C57" s="70" t="s">
        <v>104</v>
      </c>
      <c r="D57" s="71"/>
      <c r="E57" s="71"/>
      <c r="F57" s="71"/>
      <c r="G57" s="71"/>
      <c r="H57" s="71"/>
      <c r="I57" s="145"/>
      <c r="J57" s="129"/>
      <c r="K57" s="129"/>
      <c r="L57" s="153" t="s">
        <v>85</v>
      </c>
      <c r="M57" s="155"/>
      <c r="N57" s="166">
        <f t="shared" si="6"/>
        <v>0</v>
      </c>
      <c r="O57" s="108"/>
    </row>
    <row r="58" ht="16" hidden="1" customHeight="1" spans="1:15">
      <c r="A58" s="68"/>
      <c r="B58" s="69"/>
      <c r="C58" s="70" t="s">
        <v>105</v>
      </c>
      <c r="D58" s="71"/>
      <c r="E58" s="71"/>
      <c r="F58" s="71"/>
      <c r="G58" s="71"/>
      <c r="H58" s="71"/>
      <c r="I58" s="145"/>
      <c r="J58" s="129"/>
      <c r="K58" s="129"/>
      <c r="L58" s="153" t="s">
        <v>85</v>
      </c>
      <c r="M58" s="155"/>
      <c r="N58" s="166">
        <f t="shared" si="6"/>
        <v>0</v>
      </c>
      <c r="O58" s="108"/>
    </row>
    <row r="59" ht="16" hidden="1" customHeight="1" spans="1:15">
      <c r="A59" s="56"/>
      <c r="B59" s="74"/>
      <c r="C59" s="75" t="s">
        <v>94</v>
      </c>
      <c r="D59" s="76"/>
      <c r="E59" s="76"/>
      <c r="F59" s="76"/>
      <c r="G59" s="76"/>
      <c r="H59" s="76"/>
      <c r="I59" s="157"/>
      <c r="J59" s="154"/>
      <c r="K59" s="130"/>
      <c r="L59" s="158" t="s">
        <v>85</v>
      </c>
      <c r="M59" s="159"/>
      <c r="N59" s="257">
        <f t="shared" si="6"/>
        <v>0</v>
      </c>
      <c r="O59" s="134"/>
    </row>
    <row r="60" ht="16" customHeight="1" spans="1:15">
      <c r="A60" s="77" t="s">
        <v>106</v>
      </c>
      <c r="B60" s="49" t="s">
        <v>107</v>
      </c>
      <c r="C60" s="78" t="s">
        <v>108</v>
      </c>
      <c r="D60" s="78"/>
      <c r="E60" s="78"/>
      <c r="F60" s="78"/>
      <c r="G60" s="78"/>
      <c r="H60" s="79"/>
      <c r="I60" s="27" t="s">
        <v>109</v>
      </c>
      <c r="J60" s="245">
        <v>4</v>
      </c>
      <c r="K60" s="245">
        <v>2</v>
      </c>
      <c r="L60" s="148" t="s">
        <v>110</v>
      </c>
      <c r="M60" s="164">
        <f>N60/K60/J60</f>
        <v>496.125</v>
      </c>
      <c r="N60" s="258">
        <v>3969</v>
      </c>
      <c r="O60" s="165" t="s">
        <v>111</v>
      </c>
    </row>
    <row r="61" ht="16" customHeight="1" spans="1:15">
      <c r="A61" s="53"/>
      <c r="B61" s="80"/>
      <c r="C61" s="81" t="s">
        <v>112</v>
      </c>
      <c r="D61" s="81"/>
      <c r="E61" s="81"/>
      <c r="F61" s="81"/>
      <c r="G61" s="81"/>
      <c r="H61" s="79"/>
      <c r="I61" s="31" t="s">
        <v>109</v>
      </c>
      <c r="J61" s="129">
        <v>5</v>
      </c>
      <c r="K61" s="129">
        <v>1</v>
      </c>
      <c r="L61" s="153" t="s">
        <v>110</v>
      </c>
      <c r="M61" s="155">
        <f>N61/K61/J61</f>
        <v>935.4</v>
      </c>
      <c r="N61" s="166">
        <v>4677</v>
      </c>
      <c r="O61" s="108" t="s">
        <v>113</v>
      </c>
    </row>
    <row r="62" ht="16" customHeight="1" spans="1:15">
      <c r="A62" s="82"/>
      <c r="B62" s="57"/>
      <c r="C62" s="83" t="s">
        <v>112</v>
      </c>
      <c r="D62" s="83"/>
      <c r="E62" s="83"/>
      <c r="F62" s="83"/>
      <c r="G62" s="83"/>
      <c r="H62" s="79"/>
      <c r="I62" s="167" t="s">
        <v>109</v>
      </c>
      <c r="J62" s="154">
        <v>3</v>
      </c>
      <c r="K62" s="154">
        <v>2</v>
      </c>
      <c r="L62" s="158" t="s">
        <v>110</v>
      </c>
      <c r="M62" s="168">
        <f>N62/K62/J62</f>
        <v>832</v>
      </c>
      <c r="N62" s="169">
        <v>4992</v>
      </c>
      <c r="O62" s="170" t="s">
        <v>114</v>
      </c>
    </row>
    <row r="63" ht="16" customHeight="1" spans="1:15">
      <c r="A63" s="62" t="s">
        <v>64</v>
      </c>
      <c r="B63" s="63"/>
      <c r="C63" s="63"/>
      <c r="D63" s="63"/>
      <c r="E63" s="63"/>
      <c r="F63" s="63"/>
      <c r="G63" s="63"/>
      <c r="H63" s="63"/>
      <c r="I63" s="63"/>
      <c r="J63" s="135"/>
      <c r="K63" s="135"/>
      <c r="L63" s="135"/>
      <c r="M63" s="171"/>
      <c r="N63" s="172">
        <f>SUM(N44:N62)</f>
        <v>30263.35</v>
      </c>
      <c r="O63" s="138"/>
    </row>
    <row r="64" ht="16" customHeight="1" spans="1:15">
      <c r="A64" s="64" t="s">
        <v>20</v>
      </c>
      <c r="B64" s="17" t="s">
        <v>18</v>
      </c>
      <c r="C64" s="65" t="s">
        <v>21</v>
      </c>
      <c r="D64" s="17"/>
      <c r="E64" s="17"/>
      <c r="F64" s="17"/>
      <c r="G64" s="17"/>
      <c r="H64" s="17"/>
      <c r="I64" s="17"/>
      <c r="J64" s="139" t="s">
        <v>22</v>
      </c>
      <c r="K64" s="65"/>
      <c r="L64" s="139" t="s">
        <v>24</v>
      </c>
      <c r="M64" s="140" t="s">
        <v>25</v>
      </c>
      <c r="N64" s="17" t="s">
        <v>67</v>
      </c>
      <c r="O64" s="141" t="s">
        <v>27</v>
      </c>
    </row>
    <row r="65" ht="16" customHeight="1" spans="1:15">
      <c r="A65" s="66" t="s">
        <v>115</v>
      </c>
      <c r="B65" s="67" t="s">
        <v>116</v>
      </c>
      <c r="C65" s="67"/>
      <c r="D65" s="67"/>
      <c r="E65" s="67"/>
      <c r="F65" s="67"/>
      <c r="G65" s="67"/>
      <c r="H65" s="67"/>
      <c r="I65" s="67"/>
      <c r="J65" s="142"/>
      <c r="K65" s="142"/>
      <c r="L65" s="142"/>
      <c r="M65" s="143"/>
      <c r="N65" s="67"/>
      <c r="O65" s="144"/>
    </row>
    <row r="66" ht="16" hidden="1" customHeight="1" spans="1:15">
      <c r="A66" s="84" t="s">
        <v>117</v>
      </c>
      <c r="B66" s="49" t="s">
        <v>118</v>
      </c>
      <c r="C66" s="85" t="s">
        <v>119</v>
      </c>
      <c r="D66" s="86"/>
      <c r="E66" s="86"/>
      <c r="F66" s="86"/>
      <c r="G66" s="86"/>
      <c r="H66" s="86"/>
      <c r="I66" s="173"/>
      <c r="J66" s="174"/>
      <c r="K66" s="175"/>
      <c r="L66" s="161" t="s">
        <v>72</v>
      </c>
      <c r="M66" s="126"/>
      <c r="N66" s="127">
        <f>J66*M66</f>
        <v>0</v>
      </c>
      <c r="O66" s="165"/>
    </row>
    <row r="67" ht="16" hidden="1" customHeight="1" spans="1:15">
      <c r="A67" s="176" t="s">
        <v>120</v>
      </c>
      <c r="B67" s="54" t="s">
        <v>121</v>
      </c>
      <c r="C67" s="177" t="s">
        <v>122</v>
      </c>
      <c r="D67" s="178"/>
      <c r="E67" s="178"/>
      <c r="F67" s="178"/>
      <c r="G67" s="178"/>
      <c r="H67" s="178"/>
      <c r="I67" s="211"/>
      <c r="J67" s="187"/>
      <c r="K67" s="212"/>
      <c r="L67" s="153" t="s">
        <v>72</v>
      </c>
      <c r="M67" s="105"/>
      <c r="N67" s="127">
        <f t="shared" ref="N67:N76" si="7">J67*M67</f>
        <v>0</v>
      </c>
      <c r="O67" s="108"/>
    </row>
    <row r="68" ht="16" customHeight="1" spans="1:15">
      <c r="A68" s="176" t="s">
        <v>123</v>
      </c>
      <c r="B68" s="54" t="s">
        <v>124</v>
      </c>
      <c r="C68" s="177" t="s">
        <v>125</v>
      </c>
      <c r="D68" s="178"/>
      <c r="E68" s="178"/>
      <c r="F68" s="178"/>
      <c r="G68" s="178"/>
      <c r="H68" s="178"/>
      <c r="I68" s="211"/>
      <c r="J68" s="187">
        <v>23</v>
      </c>
      <c r="K68" s="212"/>
      <c r="L68" s="153" t="s">
        <v>72</v>
      </c>
      <c r="M68" s="105">
        <v>1000</v>
      </c>
      <c r="N68" s="127">
        <f t="shared" si="7"/>
        <v>23000</v>
      </c>
      <c r="O68" s="108" t="s">
        <v>126</v>
      </c>
    </row>
    <row r="69" ht="16" customHeight="1" spans="1:15">
      <c r="A69" s="176" t="s">
        <v>127</v>
      </c>
      <c r="B69" s="54" t="s">
        <v>128</v>
      </c>
      <c r="C69" s="177" t="s">
        <v>129</v>
      </c>
      <c r="D69" s="178"/>
      <c r="E69" s="178"/>
      <c r="F69" s="178"/>
      <c r="G69" s="178"/>
      <c r="H69" s="178"/>
      <c r="I69" s="211"/>
      <c r="J69" s="187"/>
      <c r="K69" s="212"/>
      <c r="L69" s="153" t="s">
        <v>130</v>
      </c>
      <c r="M69" s="105"/>
      <c r="N69" s="127">
        <f t="shared" si="7"/>
        <v>0</v>
      </c>
      <c r="O69" s="108"/>
    </row>
    <row r="70" ht="16" hidden="1" customHeight="1" spans="1:15">
      <c r="A70" s="176" t="s">
        <v>131</v>
      </c>
      <c r="B70" s="54" t="s">
        <v>132</v>
      </c>
      <c r="C70" s="177"/>
      <c r="D70" s="178"/>
      <c r="E70" s="178"/>
      <c r="F70" s="178"/>
      <c r="G70" s="178"/>
      <c r="H70" s="178"/>
      <c r="I70" s="211"/>
      <c r="J70" s="187"/>
      <c r="K70" s="212"/>
      <c r="L70" s="153" t="s">
        <v>79</v>
      </c>
      <c r="M70" s="105"/>
      <c r="N70" s="127">
        <f t="shared" si="7"/>
        <v>0</v>
      </c>
      <c r="O70" s="108"/>
    </row>
    <row r="71" ht="16" hidden="1" customHeight="1" spans="1:15">
      <c r="A71" s="176" t="s">
        <v>133</v>
      </c>
      <c r="B71" s="54" t="s">
        <v>134</v>
      </c>
      <c r="C71" s="177"/>
      <c r="D71" s="178"/>
      <c r="E71" s="178"/>
      <c r="F71" s="178"/>
      <c r="G71" s="178"/>
      <c r="H71" s="178"/>
      <c r="I71" s="211"/>
      <c r="J71" s="187"/>
      <c r="K71" s="212"/>
      <c r="L71" s="153" t="s">
        <v>135</v>
      </c>
      <c r="M71" s="105"/>
      <c r="N71" s="127">
        <f t="shared" si="7"/>
        <v>0</v>
      </c>
      <c r="O71" s="108"/>
    </row>
    <row r="72" ht="16" hidden="1" customHeight="1" spans="1:15">
      <c r="A72" s="176" t="s">
        <v>136</v>
      </c>
      <c r="B72" s="54" t="s">
        <v>137</v>
      </c>
      <c r="C72" s="177"/>
      <c r="D72" s="178"/>
      <c r="E72" s="178"/>
      <c r="F72" s="178"/>
      <c r="G72" s="178"/>
      <c r="H72" s="178"/>
      <c r="I72" s="211"/>
      <c r="J72" s="187"/>
      <c r="K72" s="212"/>
      <c r="L72" s="153" t="s">
        <v>135</v>
      </c>
      <c r="M72" s="105"/>
      <c r="N72" s="127">
        <f t="shared" si="7"/>
        <v>0</v>
      </c>
      <c r="O72" s="108"/>
    </row>
    <row r="73" ht="16" hidden="1" customHeight="1" spans="1:15">
      <c r="A73" s="176" t="s">
        <v>138</v>
      </c>
      <c r="B73" s="54" t="s">
        <v>139</v>
      </c>
      <c r="C73" s="177"/>
      <c r="D73" s="178"/>
      <c r="E73" s="178"/>
      <c r="F73" s="178"/>
      <c r="G73" s="178"/>
      <c r="H73" s="178"/>
      <c r="I73" s="211"/>
      <c r="J73" s="187"/>
      <c r="K73" s="212"/>
      <c r="L73" s="153" t="s">
        <v>140</v>
      </c>
      <c r="M73" s="105"/>
      <c r="N73" s="127">
        <f t="shared" si="7"/>
        <v>0</v>
      </c>
      <c r="O73" s="108"/>
    </row>
    <row r="74" ht="16" hidden="1" customHeight="1" spans="1:15">
      <c r="A74" s="176" t="s">
        <v>141</v>
      </c>
      <c r="B74" s="54" t="s">
        <v>142</v>
      </c>
      <c r="C74" s="177"/>
      <c r="D74" s="178"/>
      <c r="E74" s="178"/>
      <c r="F74" s="178"/>
      <c r="G74" s="178"/>
      <c r="H74" s="178"/>
      <c r="I74" s="211"/>
      <c r="J74" s="187"/>
      <c r="K74" s="212"/>
      <c r="L74" s="153" t="s">
        <v>140</v>
      </c>
      <c r="M74" s="105"/>
      <c r="N74" s="127">
        <f t="shared" si="7"/>
        <v>0</v>
      </c>
      <c r="O74" s="108"/>
    </row>
    <row r="75" ht="16" customHeight="1" spans="1:15">
      <c r="A75" s="176" t="s">
        <v>143</v>
      </c>
      <c r="B75" s="54" t="s">
        <v>144</v>
      </c>
      <c r="C75" s="177"/>
      <c r="D75" s="178"/>
      <c r="E75" s="178"/>
      <c r="F75" s="178"/>
      <c r="G75" s="178"/>
      <c r="H75" s="178"/>
      <c r="I75" s="211"/>
      <c r="J75" s="187">
        <v>3</v>
      </c>
      <c r="K75" s="212"/>
      <c r="L75" s="153" t="s">
        <v>135</v>
      </c>
      <c r="M75" s="105">
        <v>50</v>
      </c>
      <c r="N75" s="213">
        <f t="shared" si="7"/>
        <v>150</v>
      </c>
      <c r="O75" s="108"/>
    </row>
    <row r="76" ht="16" customHeight="1" spans="1:15">
      <c r="A76" s="179" t="s">
        <v>145</v>
      </c>
      <c r="B76" s="180" t="s">
        <v>146</v>
      </c>
      <c r="C76" s="181"/>
      <c r="D76" s="182"/>
      <c r="E76" s="182"/>
      <c r="F76" s="182"/>
      <c r="G76" s="182"/>
      <c r="H76" s="182"/>
      <c r="I76" s="214"/>
      <c r="J76" s="190"/>
      <c r="K76" s="215"/>
      <c r="L76" s="158" t="s">
        <v>147</v>
      </c>
      <c r="M76" s="216"/>
      <c r="N76" s="217">
        <f t="shared" si="7"/>
        <v>0</v>
      </c>
      <c r="O76" s="170"/>
    </row>
    <row r="77" ht="16" customHeight="1" spans="1:15">
      <c r="A77" s="62" t="s">
        <v>64</v>
      </c>
      <c r="B77" s="63"/>
      <c r="C77" s="63"/>
      <c r="D77" s="63"/>
      <c r="E77" s="63"/>
      <c r="F77" s="63"/>
      <c r="G77" s="63"/>
      <c r="H77" s="63"/>
      <c r="I77" s="63"/>
      <c r="J77" s="135"/>
      <c r="K77" s="135"/>
      <c r="L77" s="135"/>
      <c r="M77" s="136"/>
      <c r="N77" s="137">
        <f>SUM(N66:N76)</f>
        <v>23150</v>
      </c>
      <c r="O77" s="138"/>
    </row>
    <row r="78" ht="16" customHeight="1" spans="1:15">
      <c r="A78" s="64" t="s">
        <v>20</v>
      </c>
      <c r="B78" s="17" t="s">
        <v>18</v>
      </c>
      <c r="C78" s="65" t="s">
        <v>21</v>
      </c>
      <c r="D78" s="17"/>
      <c r="E78" s="17"/>
      <c r="F78" s="17"/>
      <c r="G78" s="17"/>
      <c r="H78" s="17"/>
      <c r="I78" s="17"/>
      <c r="J78" s="17" t="s">
        <v>65</v>
      </c>
      <c r="K78" s="17" t="s">
        <v>23</v>
      </c>
      <c r="L78" s="139" t="s">
        <v>24</v>
      </c>
      <c r="M78" s="140" t="s">
        <v>25</v>
      </c>
      <c r="N78" s="17" t="s">
        <v>67</v>
      </c>
      <c r="O78" s="141" t="s">
        <v>27</v>
      </c>
    </row>
    <row r="79" ht="16" customHeight="1" spans="1:15">
      <c r="A79" s="46" t="s">
        <v>148</v>
      </c>
      <c r="B79" s="47" t="s">
        <v>149</v>
      </c>
      <c r="C79" s="47"/>
      <c r="D79" s="47"/>
      <c r="E79" s="47"/>
      <c r="F79" s="47"/>
      <c r="G79" s="47"/>
      <c r="H79" s="47"/>
      <c r="I79" s="47"/>
      <c r="J79" s="121"/>
      <c r="K79" s="121"/>
      <c r="L79" s="121"/>
      <c r="M79" s="122"/>
      <c r="N79" s="47"/>
      <c r="O79" s="123"/>
    </row>
    <row r="80" ht="15" customHeight="1" spans="1:15">
      <c r="A80" s="48" t="s">
        <v>150</v>
      </c>
      <c r="B80" s="183" t="s">
        <v>151</v>
      </c>
      <c r="C80" s="184"/>
      <c r="D80" s="185"/>
      <c r="E80" s="185"/>
      <c r="F80" s="185"/>
      <c r="G80" s="185"/>
      <c r="H80" s="185"/>
      <c r="I80" s="218"/>
      <c r="J80" s="124">
        <v>4</v>
      </c>
      <c r="K80" s="124">
        <v>1</v>
      </c>
      <c r="L80" s="125" t="s">
        <v>53</v>
      </c>
      <c r="M80" s="219">
        <v>500</v>
      </c>
      <c r="N80" s="220">
        <f>J80*K80*M80</f>
        <v>2000</v>
      </c>
      <c r="O80" s="221" t="s">
        <v>152</v>
      </c>
    </row>
    <row r="81" spans="1:15">
      <c r="A81" s="53" t="s">
        <v>153</v>
      </c>
      <c r="B81" s="186" t="s">
        <v>154</v>
      </c>
      <c r="C81" s="187"/>
      <c r="D81" s="188"/>
      <c r="E81" s="188"/>
      <c r="F81" s="188"/>
      <c r="G81" s="188"/>
      <c r="H81" s="188"/>
      <c r="I81" s="212"/>
      <c r="J81" s="129"/>
      <c r="K81" s="129"/>
      <c r="L81" s="101" t="s">
        <v>53</v>
      </c>
      <c r="M81" s="155"/>
      <c r="N81" s="156">
        <f t="shared" ref="N81:N83" si="8">J81*K81*M81</f>
        <v>0</v>
      </c>
      <c r="O81" s="108"/>
    </row>
    <row r="82" ht="16" hidden="1" customHeight="1" spans="1:15">
      <c r="A82" s="53" t="s">
        <v>155</v>
      </c>
      <c r="B82" s="186" t="s">
        <v>156</v>
      </c>
      <c r="C82" s="187"/>
      <c r="D82" s="188"/>
      <c r="E82" s="188"/>
      <c r="F82" s="188"/>
      <c r="G82" s="188"/>
      <c r="H82" s="188"/>
      <c r="I82" s="212"/>
      <c r="J82" s="129"/>
      <c r="K82" s="129"/>
      <c r="L82" s="101" t="s">
        <v>53</v>
      </c>
      <c r="M82" s="155"/>
      <c r="N82" s="156">
        <f t="shared" si="8"/>
        <v>0</v>
      </c>
      <c r="O82" s="108"/>
    </row>
    <row r="83" ht="16" hidden="1" customHeight="1" spans="1:15">
      <c r="A83" s="82" t="s">
        <v>157</v>
      </c>
      <c r="B83" s="189" t="s">
        <v>158</v>
      </c>
      <c r="C83" s="190"/>
      <c r="D83" s="191"/>
      <c r="E83" s="191"/>
      <c r="F83" s="191"/>
      <c r="G83" s="191"/>
      <c r="H83" s="191"/>
      <c r="I83" s="215"/>
      <c r="J83" s="154"/>
      <c r="K83" s="154"/>
      <c r="L83" s="222" t="s">
        <v>53</v>
      </c>
      <c r="M83" s="168"/>
      <c r="N83" s="223">
        <f t="shared" si="8"/>
        <v>0</v>
      </c>
      <c r="O83" s="170"/>
    </row>
    <row r="84" ht="16" customHeight="1" spans="1:15">
      <c r="A84" s="66" t="s">
        <v>64</v>
      </c>
      <c r="B84" s="67"/>
      <c r="C84" s="67"/>
      <c r="D84" s="67"/>
      <c r="E84" s="67"/>
      <c r="F84" s="67"/>
      <c r="G84" s="67"/>
      <c r="H84" s="67"/>
      <c r="I84" s="67"/>
      <c r="J84" s="142"/>
      <c r="K84" s="142"/>
      <c r="L84" s="142"/>
      <c r="M84" s="224"/>
      <c r="N84" s="225">
        <f>SUM(N80:N83)</f>
        <v>2000</v>
      </c>
      <c r="O84" s="144"/>
    </row>
    <row r="85" ht="16" customHeight="1" spans="1:15">
      <c r="A85" s="192" t="s">
        <v>159</v>
      </c>
      <c r="B85" s="193"/>
      <c r="C85" s="193"/>
      <c r="D85" s="193"/>
      <c r="E85" s="193"/>
      <c r="F85" s="193"/>
      <c r="G85" s="193"/>
      <c r="H85" s="193"/>
      <c r="I85" s="193"/>
      <c r="J85" s="226"/>
      <c r="K85" s="226"/>
      <c r="L85" s="226"/>
      <c r="M85" s="227"/>
      <c r="N85" s="228">
        <f>SUM(N33,N41,N63,N77,N84)</f>
        <v>86299.35</v>
      </c>
      <c r="O85" s="229"/>
    </row>
    <row r="86" ht="16" customHeight="1" spans="1:15">
      <c r="A86" s="64" t="s">
        <v>20</v>
      </c>
      <c r="B86" s="17" t="s">
        <v>18</v>
      </c>
      <c r="C86" s="65" t="s">
        <v>21</v>
      </c>
      <c r="D86" s="17"/>
      <c r="E86" s="17"/>
      <c r="F86" s="17"/>
      <c r="G86" s="17"/>
      <c r="H86" s="17"/>
      <c r="I86" s="17"/>
      <c r="J86" s="139" t="s">
        <v>22</v>
      </c>
      <c r="K86" s="65"/>
      <c r="L86" s="139" t="s">
        <v>24</v>
      </c>
      <c r="M86" s="140" t="s">
        <v>25</v>
      </c>
      <c r="N86" s="17" t="s">
        <v>67</v>
      </c>
      <c r="O86" s="141" t="s">
        <v>27</v>
      </c>
    </row>
    <row r="87" ht="16" customHeight="1" spans="1:15">
      <c r="A87" s="194" t="s">
        <v>160</v>
      </c>
      <c r="B87" s="47" t="s">
        <v>161</v>
      </c>
      <c r="C87" s="47"/>
      <c r="D87" s="47"/>
      <c r="E87" s="47"/>
      <c r="F87" s="47"/>
      <c r="G87" s="47"/>
      <c r="H87" s="47"/>
      <c r="I87" s="47"/>
      <c r="J87" s="121"/>
      <c r="K87" s="121"/>
      <c r="L87" s="121"/>
      <c r="M87" s="122"/>
      <c r="N87" s="47"/>
      <c r="O87" s="123"/>
    </row>
    <row r="88" ht="16" customHeight="1" spans="1:15">
      <c r="A88" s="195" t="s">
        <v>162</v>
      </c>
      <c r="B88" s="196" t="s">
        <v>161</v>
      </c>
      <c r="C88" s="197" t="s">
        <v>163</v>
      </c>
      <c r="D88" s="198"/>
      <c r="E88" s="198"/>
      <c r="F88" s="198"/>
      <c r="G88" s="198"/>
      <c r="H88" s="198"/>
      <c r="I88" s="230"/>
      <c r="J88" s="231">
        <f>N85</f>
        <v>86299.35</v>
      </c>
      <c r="K88" s="232"/>
      <c r="L88" s="233"/>
      <c r="M88" s="234">
        <v>0.08</v>
      </c>
      <c r="N88" s="217">
        <f>J88*M88</f>
        <v>6903.948</v>
      </c>
      <c r="O88" s="235"/>
    </row>
    <row r="89" ht="16" customHeight="1" spans="1:15">
      <c r="A89" s="199" t="s">
        <v>64</v>
      </c>
      <c r="B89" s="200"/>
      <c r="C89" s="200"/>
      <c r="D89" s="200"/>
      <c r="E89" s="200"/>
      <c r="F89" s="200"/>
      <c r="G89" s="200"/>
      <c r="H89" s="200"/>
      <c r="I89" s="200"/>
      <c r="J89" s="236"/>
      <c r="K89" s="236"/>
      <c r="L89" s="236"/>
      <c r="M89" s="237"/>
      <c r="N89" s="238">
        <f>SUM(N88:N88)</f>
        <v>6903.948</v>
      </c>
      <c r="O89" s="239"/>
    </row>
    <row r="90" ht="16" customHeight="1" spans="1:15">
      <c r="A90" s="64" t="s">
        <v>20</v>
      </c>
      <c r="B90" s="17" t="s">
        <v>18</v>
      </c>
      <c r="C90" s="65" t="s">
        <v>21</v>
      </c>
      <c r="D90" s="17"/>
      <c r="E90" s="17"/>
      <c r="F90" s="17"/>
      <c r="G90" s="17"/>
      <c r="H90" s="17"/>
      <c r="I90" s="17"/>
      <c r="J90" s="17" t="s">
        <v>65</v>
      </c>
      <c r="K90" s="17" t="s">
        <v>23</v>
      </c>
      <c r="L90" s="139" t="s">
        <v>24</v>
      </c>
      <c r="M90" s="140" t="s">
        <v>25</v>
      </c>
      <c r="N90" s="17" t="s">
        <v>67</v>
      </c>
      <c r="O90" s="141" t="s">
        <v>27</v>
      </c>
    </row>
    <row r="91" ht="16" customHeight="1" spans="1:15">
      <c r="A91" s="194" t="s">
        <v>164</v>
      </c>
      <c r="B91" s="47" t="s">
        <v>165</v>
      </c>
      <c r="C91" s="47"/>
      <c r="D91" s="47"/>
      <c r="E91" s="47"/>
      <c r="F91" s="47"/>
      <c r="G91" s="47"/>
      <c r="H91" s="47"/>
      <c r="I91" s="47"/>
      <c r="J91" s="121"/>
      <c r="K91" s="121"/>
      <c r="L91" s="121"/>
      <c r="M91" s="122"/>
      <c r="N91" s="47"/>
      <c r="O91" s="123"/>
    </row>
    <row r="92" ht="16" customHeight="1" spans="1:16">
      <c r="A92" s="195" t="s">
        <v>166</v>
      </c>
      <c r="B92" s="196" t="s">
        <v>167</v>
      </c>
      <c r="C92" s="197" t="s">
        <v>168</v>
      </c>
      <c r="D92" s="198"/>
      <c r="E92" s="198"/>
      <c r="F92" s="198"/>
      <c r="G92" s="198"/>
      <c r="H92" s="198"/>
      <c r="I92" s="230"/>
      <c r="J92" s="240">
        <v>5</v>
      </c>
      <c r="K92" s="240">
        <v>1</v>
      </c>
      <c r="L92" s="233" t="s">
        <v>53</v>
      </c>
      <c r="M92" s="241">
        <v>800</v>
      </c>
      <c r="N92" s="242">
        <f>J92*K92*M92</f>
        <v>4000</v>
      </c>
      <c r="O92" s="235" t="s">
        <v>169</v>
      </c>
      <c r="P92" s="3" t="s">
        <v>170</v>
      </c>
    </row>
    <row r="93" ht="16" customHeight="1" spans="1:15">
      <c r="A93" s="199" t="s">
        <v>64</v>
      </c>
      <c r="B93" s="200"/>
      <c r="C93" s="200"/>
      <c r="D93" s="200"/>
      <c r="E93" s="200"/>
      <c r="F93" s="200"/>
      <c r="G93" s="200"/>
      <c r="H93" s="200"/>
      <c r="I93" s="200"/>
      <c r="J93" s="236"/>
      <c r="K93" s="236"/>
      <c r="L93" s="236"/>
      <c r="M93" s="243"/>
      <c r="N93" s="244">
        <f>SUM(N92:N92)</f>
        <v>4000</v>
      </c>
      <c r="O93" s="239"/>
    </row>
    <row r="94" ht="16" customHeight="1" spans="1:15">
      <c r="A94" s="64" t="s">
        <v>20</v>
      </c>
      <c r="B94" s="17" t="s">
        <v>18</v>
      </c>
      <c r="C94" s="139" t="s">
        <v>21</v>
      </c>
      <c r="D94" s="201"/>
      <c r="E94" s="201"/>
      <c r="F94" s="201"/>
      <c r="G94" s="65"/>
      <c r="H94" s="17" t="s">
        <v>171</v>
      </c>
      <c r="I94" s="17" t="s">
        <v>172</v>
      </c>
      <c r="J94" s="139" t="s">
        <v>65</v>
      </c>
      <c r="K94" s="65"/>
      <c r="L94" s="139" t="s">
        <v>24</v>
      </c>
      <c r="M94" s="140" t="s">
        <v>25</v>
      </c>
      <c r="N94" s="17" t="s">
        <v>67</v>
      </c>
      <c r="O94" s="141" t="s">
        <v>27</v>
      </c>
    </row>
    <row r="95" ht="16" customHeight="1" spans="1:15">
      <c r="A95" s="46" t="s">
        <v>173</v>
      </c>
      <c r="B95" s="47" t="s">
        <v>174</v>
      </c>
      <c r="C95" s="47"/>
      <c r="D95" s="47"/>
      <c r="E95" s="47"/>
      <c r="F95" s="47"/>
      <c r="G95" s="47"/>
      <c r="H95" s="47"/>
      <c r="I95" s="47"/>
      <c r="J95" s="121"/>
      <c r="K95" s="121"/>
      <c r="L95" s="121"/>
      <c r="M95" s="122"/>
      <c r="N95" s="47"/>
      <c r="O95" s="123"/>
    </row>
    <row r="96" ht="16" customHeight="1" spans="1:15">
      <c r="A96" s="77" t="s">
        <v>175</v>
      </c>
      <c r="B96" s="202" t="s">
        <v>176</v>
      </c>
      <c r="C96" s="203" t="s">
        <v>177</v>
      </c>
      <c r="D96" s="203"/>
      <c r="E96" s="203"/>
      <c r="F96" s="203"/>
      <c r="G96" s="203"/>
      <c r="H96" s="79" t="s">
        <v>178</v>
      </c>
      <c r="I96" s="79" t="s">
        <v>179</v>
      </c>
      <c r="J96" s="245">
        <v>6</v>
      </c>
      <c r="K96" s="245"/>
      <c r="L96" s="96" t="s">
        <v>180</v>
      </c>
      <c r="M96" s="260">
        <f t="shared" ref="M96:M103" si="9">N96/J96</f>
        <v>995</v>
      </c>
      <c r="N96" s="261">
        <v>5970</v>
      </c>
      <c r="O96" s="259" t="s">
        <v>181</v>
      </c>
    </row>
    <row r="97" ht="16" customHeight="1" spans="1:15">
      <c r="A97" s="53" t="s">
        <v>182</v>
      </c>
      <c r="B97" s="202" t="s">
        <v>176</v>
      </c>
      <c r="C97" s="203" t="s">
        <v>183</v>
      </c>
      <c r="D97" s="203"/>
      <c r="E97" s="203"/>
      <c r="F97" s="203"/>
      <c r="G97" s="203"/>
      <c r="H97" s="55"/>
      <c r="I97" s="55"/>
      <c r="J97" s="245">
        <v>5</v>
      </c>
      <c r="K97" s="245"/>
      <c r="L97" s="101" t="s">
        <v>180</v>
      </c>
      <c r="M97" s="102">
        <f t="shared" si="9"/>
        <v>828.6</v>
      </c>
      <c r="N97" s="262">
        <v>4143</v>
      </c>
      <c r="O97" s="247" t="s">
        <v>184</v>
      </c>
    </row>
    <row r="98" ht="16" customHeight="1" spans="1:15">
      <c r="A98" s="53" t="s">
        <v>185</v>
      </c>
      <c r="B98" s="202" t="s">
        <v>176</v>
      </c>
      <c r="C98" s="203" t="s">
        <v>186</v>
      </c>
      <c r="D98" s="203"/>
      <c r="E98" s="203"/>
      <c r="F98" s="203"/>
      <c r="G98" s="203"/>
      <c r="H98" s="55"/>
      <c r="I98" s="55"/>
      <c r="J98" s="245">
        <v>13</v>
      </c>
      <c r="K98" s="245"/>
      <c r="L98" s="101" t="s">
        <v>180</v>
      </c>
      <c r="M98" s="102">
        <f t="shared" si="9"/>
        <v>1271.15384615385</v>
      </c>
      <c r="N98" s="263">
        <v>16525</v>
      </c>
      <c r="O98" s="247" t="s">
        <v>187</v>
      </c>
    </row>
    <row r="99" ht="16" customHeight="1" spans="1:15">
      <c r="A99" s="53" t="s">
        <v>188</v>
      </c>
      <c r="B99" s="202" t="s">
        <v>176</v>
      </c>
      <c r="C99" s="203"/>
      <c r="D99" s="203"/>
      <c r="E99" s="203"/>
      <c r="F99" s="203"/>
      <c r="G99" s="203"/>
      <c r="H99" s="55"/>
      <c r="I99" s="55"/>
      <c r="J99" s="245">
        <v>2</v>
      </c>
      <c r="K99" s="245"/>
      <c r="L99" s="101" t="s">
        <v>180</v>
      </c>
      <c r="M99" s="102">
        <f t="shared" si="9"/>
        <v>1350</v>
      </c>
      <c r="N99" s="262">
        <v>2700</v>
      </c>
      <c r="O99" s="247" t="s">
        <v>189</v>
      </c>
    </row>
    <row r="100" ht="16" customHeight="1" spans="1:15">
      <c r="A100" s="53" t="s">
        <v>190</v>
      </c>
      <c r="B100" s="202" t="s">
        <v>176</v>
      </c>
      <c r="C100" s="203"/>
      <c r="D100" s="203"/>
      <c r="E100" s="203"/>
      <c r="F100" s="203"/>
      <c r="G100" s="203"/>
      <c r="H100" s="55"/>
      <c r="I100" s="55"/>
      <c r="J100" s="245">
        <v>4</v>
      </c>
      <c r="K100" s="245"/>
      <c r="L100" s="101" t="s">
        <v>180</v>
      </c>
      <c r="M100" s="102">
        <f t="shared" si="9"/>
        <v>1205</v>
      </c>
      <c r="N100" s="262">
        <v>4820</v>
      </c>
      <c r="O100" s="247" t="s">
        <v>191</v>
      </c>
    </row>
    <row r="101" ht="16" customHeight="1" spans="1:15">
      <c r="A101" s="53" t="s">
        <v>192</v>
      </c>
      <c r="B101" s="202" t="s">
        <v>176</v>
      </c>
      <c r="C101" s="203"/>
      <c r="D101" s="203"/>
      <c r="E101" s="203"/>
      <c r="F101" s="203"/>
      <c r="G101" s="203"/>
      <c r="H101" s="55"/>
      <c r="I101" s="55"/>
      <c r="J101" s="245">
        <v>2</v>
      </c>
      <c r="K101" s="245"/>
      <c r="L101" s="101" t="s">
        <v>180</v>
      </c>
      <c r="M101" s="102">
        <f t="shared" si="9"/>
        <v>1570</v>
      </c>
      <c r="N101" s="262">
        <v>3140</v>
      </c>
      <c r="O101" s="247" t="s">
        <v>193</v>
      </c>
    </row>
    <row r="102" ht="16" customHeight="1" spans="1:15">
      <c r="A102" s="53" t="s">
        <v>194</v>
      </c>
      <c r="B102" s="202" t="s">
        <v>176</v>
      </c>
      <c r="C102" s="203"/>
      <c r="D102" s="203"/>
      <c r="E102" s="203"/>
      <c r="F102" s="203"/>
      <c r="G102" s="203"/>
      <c r="H102" s="55"/>
      <c r="I102" s="55"/>
      <c r="J102" s="245">
        <v>2</v>
      </c>
      <c r="K102" s="245"/>
      <c r="L102" s="101" t="s">
        <v>180</v>
      </c>
      <c r="M102" s="102">
        <f t="shared" si="9"/>
        <v>1615</v>
      </c>
      <c r="N102" s="246">
        <v>3230</v>
      </c>
      <c r="O102" s="247" t="s">
        <v>195</v>
      </c>
    </row>
    <row r="103" ht="16" customHeight="1" spans="1:15">
      <c r="A103" s="53" t="s">
        <v>196</v>
      </c>
      <c r="B103" s="202" t="s">
        <v>176</v>
      </c>
      <c r="C103" s="203"/>
      <c r="D103" s="203"/>
      <c r="E103" s="203"/>
      <c r="F103" s="203"/>
      <c r="G103" s="203"/>
      <c r="H103" s="55"/>
      <c r="I103" s="55"/>
      <c r="J103" s="245">
        <v>1</v>
      </c>
      <c r="K103" s="245"/>
      <c r="L103" s="101" t="s">
        <v>180</v>
      </c>
      <c r="M103" s="102">
        <f t="shared" si="9"/>
        <v>1660</v>
      </c>
      <c r="N103" s="246">
        <v>1660</v>
      </c>
      <c r="O103" s="247" t="s">
        <v>197</v>
      </c>
    </row>
    <row r="104" ht="16" customHeight="1" spans="1:15">
      <c r="A104" s="53" t="s">
        <v>198</v>
      </c>
      <c r="B104" s="186" t="s">
        <v>199</v>
      </c>
      <c r="C104" s="81" t="s">
        <v>186</v>
      </c>
      <c r="D104" s="81"/>
      <c r="E104" s="81"/>
      <c r="F104" s="81"/>
      <c r="G104" s="81"/>
      <c r="H104" s="55"/>
      <c r="I104" s="55"/>
      <c r="J104" s="129"/>
      <c r="K104" s="129"/>
      <c r="L104" s="101" t="s">
        <v>180</v>
      </c>
      <c r="M104" s="102"/>
      <c r="N104" s="103">
        <f>J104*M104</f>
        <v>0</v>
      </c>
      <c r="O104" s="247"/>
    </row>
    <row r="105" ht="16" customHeight="1" spans="1:15">
      <c r="A105" s="56"/>
      <c r="B105" s="204" t="s">
        <v>161</v>
      </c>
      <c r="C105" s="205" t="s">
        <v>200</v>
      </c>
      <c r="D105" s="205"/>
      <c r="E105" s="205"/>
      <c r="F105" s="205"/>
      <c r="G105" s="205"/>
      <c r="H105" s="205"/>
      <c r="I105" s="205"/>
      <c r="J105" s="205"/>
      <c r="K105" s="205"/>
      <c r="L105" s="205"/>
      <c r="M105" s="248">
        <v>0.03</v>
      </c>
      <c r="N105" s="249">
        <f>(N97+N98+N100+N99+N102+N103+N101+N96)*M105</f>
        <v>1265.64</v>
      </c>
      <c r="O105" s="134"/>
    </row>
    <row r="106" ht="16" customHeight="1" spans="1:15">
      <c r="A106" s="199" t="s">
        <v>64</v>
      </c>
      <c r="B106" s="200"/>
      <c r="C106" s="200"/>
      <c r="D106" s="200"/>
      <c r="E106" s="200"/>
      <c r="F106" s="200"/>
      <c r="G106" s="200"/>
      <c r="H106" s="200"/>
      <c r="I106" s="200"/>
      <c r="J106" s="236"/>
      <c r="K106" s="236"/>
      <c r="L106" s="236"/>
      <c r="M106" s="237"/>
      <c r="N106" s="238">
        <f>SUM(N96:N105)</f>
        <v>43453.64</v>
      </c>
      <c r="O106" s="239"/>
    </row>
    <row r="107" ht="16" customHeight="1" spans="1:15">
      <c r="A107" s="64" t="s">
        <v>20</v>
      </c>
      <c r="B107" s="17" t="s">
        <v>18</v>
      </c>
      <c r="C107" s="65" t="s">
        <v>21</v>
      </c>
      <c r="D107" s="17"/>
      <c r="E107" s="17"/>
      <c r="F107" s="17"/>
      <c r="G107" s="17"/>
      <c r="H107" s="17"/>
      <c r="I107" s="17"/>
      <c r="J107" s="139" t="s">
        <v>22</v>
      </c>
      <c r="K107" s="65"/>
      <c r="L107" s="139" t="s">
        <v>24</v>
      </c>
      <c r="M107" s="140" t="s">
        <v>25</v>
      </c>
      <c r="N107" s="17" t="s">
        <v>67</v>
      </c>
      <c r="O107" s="141" t="s">
        <v>27</v>
      </c>
    </row>
    <row r="108" ht="16" customHeight="1" spans="1:15">
      <c r="A108" s="194" t="s">
        <v>201</v>
      </c>
      <c r="B108" s="47" t="s">
        <v>202</v>
      </c>
      <c r="C108" s="47"/>
      <c r="D108" s="47"/>
      <c r="E108" s="47"/>
      <c r="F108" s="47"/>
      <c r="G108" s="47"/>
      <c r="H108" s="47"/>
      <c r="I108" s="47"/>
      <c r="J108" s="121"/>
      <c r="K108" s="121"/>
      <c r="L108" s="121"/>
      <c r="M108" s="122"/>
      <c r="N108" s="47"/>
      <c r="O108" s="123"/>
    </row>
    <row r="109" ht="16" customHeight="1" spans="1:15">
      <c r="A109" s="195" t="s">
        <v>203</v>
      </c>
      <c r="B109" s="196" t="s">
        <v>202</v>
      </c>
      <c r="C109" s="206"/>
      <c r="D109" s="207"/>
      <c r="E109" s="207"/>
      <c r="F109" s="207"/>
      <c r="G109" s="207"/>
      <c r="H109" s="207"/>
      <c r="I109" s="250"/>
      <c r="J109" s="231">
        <f>SUM(N85,N89,N93,N106)</f>
        <v>140656.938</v>
      </c>
      <c r="K109" s="232"/>
      <c r="L109" s="233"/>
      <c r="M109" s="234">
        <v>0.06</v>
      </c>
      <c r="N109" s="217">
        <f>J109*M109</f>
        <v>8439.41628</v>
      </c>
      <c r="O109" s="235"/>
    </row>
    <row r="110" ht="16" customHeight="1" spans="1:15">
      <c r="A110" s="192" t="s">
        <v>64</v>
      </c>
      <c r="B110" s="193"/>
      <c r="C110" s="193"/>
      <c r="D110" s="193"/>
      <c r="E110" s="193"/>
      <c r="F110" s="193"/>
      <c r="G110" s="193"/>
      <c r="H110" s="193"/>
      <c r="I110" s="193"/>
      <c r="J110" s="226"/>
      <c r="K110" s="226"/>
      <c r="L110" s="226"/>
      <c r="M110" s="251"/>
      <c r="N110" s="252">
        <f>SUM(N109,J109)</f>
        <v>149096.35428</v>
      </c>
      <c r="O110" s="229"/>
    </row>
    <row r="111" ht="16" customHeight="1" spans="1:15">
      <c r="A111" s="41"/>
      <c r="B111" s="42" t="s">
        <v>204</v>
      </c>
      <c r="C111" s="42"/>
      <c r="D111" s="42"/>
      <c r="E111" s="42"/>
      <c r="F111" s="42"/>
      <c r="G111" s="42"/>
      <c r="H111" s="42"/>
      <c r="I111" s="42"/>
      <c r="J111" s="114"/>
      <c r="K111" s="114"/>
      <c r="L111" s="114"/>
      <c r="M111" s="253"/>
      <c r="N111" s="254"/>
      <c r="O111" s="255"/>
    </row>
    <row r="112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ht="15" customHeight="1"/>
    <row r="130" ht="15" customHeight="1"/>
    <row r="131" ht="15" customHeight="1"/>
    <row r="132" ht="15" customHeight="1"/>
    <row r="133" ht="15" customHeight="1"/>
    <row r="134" ht="15" customHeight="1"/>
    <row r="135" ht="15" customHeight="1" spans="1:5">
      <c r="A135" s="208"/>
      <c r="B135" s="208"/>
      <c r="C135" s="208"/>
      <c r="D135" s="209"/>
      <c r="E135" s="210"/>
    </row>
    <row r="136" ht="15" customHeight="1" spans="1:5">
      <c r="A136" s="208" t="s">
        <v>205</v>
      </c>
      <c r="B136" s="208" t="s">
        <v>206</v>
      </c>
      <c r="C136" s="208" t="s">
        <v>178</v>
      </c>
      <c r="D136" s="209" t="s">
        <v>179</v>
      </c>
      <c r="E136" s="210" t="s">
        <v>207</v>
      </c>
    </row>
    <row r="137" ht="15" customHeight="1" spans="1:5">
      <c r="A137" s="208" t="s">
        <v>35</v>
      </c>
      <c r="B137" s="208" t="s">
        <v>208</v>
      </c>
      <c r="C137" s="208" t="s">
        <v>209</v>
      </c>
      <c r="D137" s="209" t="s">
        <v>210</v>
      </c>
      <c r="E137" s="210" t="s">
        <v>211</v>
      </c>
    </row>
    <row r="138" ht="15" customHeight="1" spans="1:5">
      <c r="A138" s="208"/>
      <c r="B138" s="208" t="s">
        <v>212</v>
      </c>
      <c r="C138" s="208" t="s">
        <v>213</v>
      </c>
      <c r="D138" s="209"/>
      <c r="E138" s="210" t="s">
        <v>214</v>
      </c>
    </row>
    <row r="139" ht="15" customHeight="1" spans="1:2">
      <c r="A139" s="208">
        <v>1</v>
      </c>
      <c r="B139" s="208"/>
    </row>
    <row r="140" ht="15" customHeight="1" spans="1:2">
      <c r="A140" s="208">
        <f>A139+1</f>
        <v>2</v>
      </c>
      <c r="B140" s="208"/>
    </row>
    <row r="141" ht="15" customHeight="1" spans="1:2">
      <c r="A141" s="208">
        <f t="shared" ref="A141:A169" si="10">A140+1</f>
        <v>3</v>
      </c>
      <c r="B141" s="208"/>
    </row>
    <row r="142" ht="15" customHeight="1" spans="1:2">
      <c r="A142" s="208">
        <f t="shared" si="10"/>
        <v>4</v>
      </c>
      <c r="B142" s="208"/>
    </row>
    <row r="143" ht="15" customHeight="1" spans="1:2">
      <c r="A143" s="208">
        <f t="shared" si="10"/>
        <v>5</v>
      </c>
      <c r="B143" s="208"/>
    </row>
    <row r="144" ht="15" customHeight="1" spans="1:2">
      <c r="A144" s="208">
        <f t="shared" si="10"/>
        <v>6</v>
      </c>
      <c r="B144" s="208"/>
    </row>
    <row r="145" ht="15" customHeight="1" spans="1:2">
      <c r="A145" s="208">
        <f t="shared" si="10"/>
        <v>7</v>
      </c>
      <c r="B145" s="208"/>
    </row>
    <row r="146" ht="15" customHeight="1" spans="1:2">
      <c r="A146" s="208">
        <f t="shared" si="10"/>
        <v>8</v>
      </c>
      <c r="B146" s="208"/>
    </row>
    <row r="147" ht="15" customHeight="1" spans="1:2">
      <c r="A147" s="208">
        <f t="shared" si="10"/>
        <v>9</v>
      </c>
      <c r="B147" s="208"/>
    </row>
    <row r="148" ht="15" customHeight="1" spans="1:2">
      <c r="A148" s="208">
        <f t="shared" si="10"/>
        <v>10</v>
      </c>
      <c r="B148" s="208"/>
    </row>
    <row r="149" ht="15" customHeight="1" spans="1:2">
      <c r="A149" s="208">
        <f t="shared" si="10"/>
        <v>11</v>
      </c>
      <c r="B149" s="208"/>
    </row>
    <row r="150" ht="15" customHeight="1" spans="1:2">
      <c r="A150" s="208">
        <f t="shared" si="10"/>
        <v>12</v>
      </c>
      <c r="B150" s="208"/>
    </row>
    <row r="151" ht="15" customHeight="1" spans="1:2">
      <c r="A151" s="208">
        <f t="shared" si="10"/>
        <v>13</v>
      </c>
      <c r="B151" s="208"/>
    </row>
    <row r="152" ht="15" customHeight="1" spans="1:2">
      <c r="A152" s="208">
        <f t="shared" si="10"/>
        <v>14</v>
      </c>
      <c r="B152" s="208"/>
    </row>
    <row r="153" ht="15" customHeight="1" spans="1:2">
      <c r="A153" s="208">
        <f t="shared" si="10"/>
        <v>15</v>
      </c>
      <c r="B153" s="208"/>
    </row>
    <row r="154" ht="15" customHeight="1" spans="1:2">
      <c r="A154" s="208">
        <f t="shared" si="10"/>
        <v>16</v>
      </c>
      <c r="B154" s="208"/>
    </row>
    <row r="155" ht="15" customHeight="1" spans="1:2">
      <c r="A155" s="208">
        <f t="shared" si="10"/>
        <v>17</v>
      </c>
      <c r="B155" s="208"/>
    </row>
    <row r="156" ht="15" customHeight="1" spans="1:2">
      <c r="A156" s="208">
        <f t="shared" si="10"/>
        <v>18</v>
      </c>
      <c r="B156" s="208"/>
    </row>
    <row r="157" ht="15" customHeight="1" spans="1:2">
      <c r="A157" s="208">
        <f t="shared" si="10"/>
        <v>19</v>
      </c>
      <c r="B157" s="208"/>
    </row>
    <row r="158" ht="15" customHeight="1" spans="1:2">
      <c r="A158" s="208">
        <f t="shared" si="10"/>
        <v>20</v>
      </c>
      <c r="B158" s="208"/>
    </row>
    <row r="159" ht="15" customHeight="1" spans="1:2">
      <c r="A159" s="208">
        <f t="shared" si="10"/>
        <v>21</v>
      </c>
      <c r="B159" s="208"/>
    </row>
    <row r="160" ht="15" customHeight="1" spans="1:2">
      <c r="A160" s="208">
        <f t="shared" si="10"/>
        <v>22</v>
      </c>
      <c r="B160" s="208"/>
    </row>
    <row r="161" ht="15" customHeight="1" spans="1:2">
      <c r="A161" s="208">
        <f t="shared" si="10"/>
        <v>23</v>
      </c>
      <c r="B161" s="208"/>
    </row>
    <row r="162" ht="15" customHeight="1" spans="1:2">
      <c r="A162" s="208">
        <f t="shared" si="10"/>
        <v>24</v>
      </c>
      <c r="B162" s="208"/>
    </row>
    <row r="163" ht="15" customHeight="1" spans="1:2">
      <c r="A163" s="208">
        <f t="shared" si="10"/>
        <v>25</v>
      </c>
      <c r="B163" s="208"/>
    </row>
    <row r="164" ht="15" customHeight="1" spans="1:2">
      <c r="A164" s="208">
        <f t="shared" si="10"/>
        <v>26</v>
      </c>
      <c r="B164" s="208"/>
    </row>
    <row r="165" ht="15" customHeight="1" spans="1:2">
      <c r="A165" s="208">
        <f t="shared" si="10"/>
        <v>27</v>
      </c>
      <c r="B165" s="208"/>
    </row>
    <row r="166" ht="15" customHeight="1" spans="1:2">
      <c r="A166" s="208">
        <f t="shared" si="10"/>
        <v>28</v>
      </c>
      <c r="B166" s="208"/>
    </row>
    <row r="167" ht="15" customHeight="1" spans="1:2">
      <c r="A167" s="208">
        <f t="shared" si="10"/>
        <v>29</v>
      </c>
      <c r="B167" s="208"/>
    </row>
    <row r="168" ht="15" customHeight="1" spans="1:2">
      <c r="A168" s="208">
        <f t="shared" si="10"/>
        <v>30</v>
      </c>
      <c r="B168" s="208"/>
    </row>
    <row r="169" ht="15" customHeight="1" spans="1:2">
      <c r="A169" s="208">
        <f t="shared" si="10"/>
        <v>31</v>
      </c>
      <c r="B169" s="208"/>
    </row>
    <row r="170" ht="15" customHeight="1"/>
    <row r="171" ht="15" customHeight="1"/>
    <row r="172" ht="15" customHeight="1"/>
    <row r="173" ht="15" customHeight="1"/>
    <row r="174" ht="15" customHeight="1"/>
    <row r="175" ht="15" customHeight="1"/>
    <row r="176" ht="15" customHeight="1"/>
    <row r="177" ht="15" customHeight="1"/>
    <row r="178" ht="15" customHeight="1"/>
    <row r="179" ht="15" customHeight="1"/>
    <row r="180" ht="15" customHeight="1"/>
    <row r="181" ht="15" customHeight="1"/>
    <row r="182" ht="15" customHeight="1"/>
    <row r="183" ht="15" customHeight="1"/>
    <row r="184" ht="15" customHeight="1"/>
    <row r="185" ht="15" customHeight="1"/>
    <row r="186" ht="15" customHeight="1"/>
    <row r="187" ht="15" customHeight="1"/>
    <row r="188" ht="15" customHeight="1"/>
    <row r="189" ht="15" customHeight="1"/>
    <row r="190" ht="15" customHeight="1"/>
    <row r="191" ht="15" customHeight="1"/>
    <row r="192" ht="15" customHeight="1"/>
    <row r="193" ht="15" customHeight="1"/>
    <row r="194" ht="15" customHeight="1"/>
    <row r="195" ht="15" customHeight="1"/>
    <row r="196" ht="15" customHeight="1"/>
    <row r="197" ht="15" customHeight="1"/>
    <row r="198" ht="15" customHeight="1"/>
    <row r="199" ht="15" customHeight="1"/>
    <row r="200" ht="15" customHeight="1"/>
    <row r="201" ht="15" customHeight="1"/>
    <row r="202" ht="15" customHeight="1"/>
    <row r="203" ht="15" customHeight="1"/>
    <row r="204" ht="15" customHeight="1"/>
    <row r="205" ht="15" customHeight="1"/>
    <row r="206" ht="15" customHeight="1"/>
    <row r="207" ht="15" customHeight="1"/>
    <row r="208" ht="15" customHeight="1"/>
    <row r="209" ht="15" customHeight="1"/>
    <row r="210" ht="15" customHeight="1"/>
    <row r="211" ht="15" customHeight="1"/>
    <row r="212" ht="15" customHeight="1"/>
    <row r="213" ht="15" customHeight="1"/>
    <row r="214" ht="15" customHeight="1"/>
    <row r="215" ht="15" customHeight="1"/>
    <row r="216" ht="15" customHeight="1"/>
    <row r="217" ht="15" customHeight="1"/>
    <row r="218" ht="15" customHeight="1"/>
    <row r="219" ht="15" customHeight="1"/>
    <row r="220" ht="15" customHeight="1"/>
    <row r="221" ht="15" customHeight="1"/>
    <row r="222" ht="15" customHeight="1"/>
    <row r="223" ht="15" customHeight="1"/>
    <row r="224" ht="15" customHeight="1"/>
    <row r="225" ht="15" customHeight="1"/>
  </sheetData>
  <mergeCells count="130">
    <mergeCell ref="A1:O1"/>
    <mergeCell ref="A2:B2"/>
    <mergeCell ref="C2:E2"/>
    <mergeCell ref="I2:J2"/>
    <mergeCell ref="L2:M2"/>
    <mergeCell ref="N2:O2"/>
    <mergeCell ref="A3:B3"/>
    <mergeCell ref="C3:E3"/>
    <mergeCell ref="I3:J3"/>
    <mergeCell ref="L3:M3"/>
    <mergeCell ref="N3:O3"/>
    <mergeCell ref="A4:B4"/>
    <mergeCell ref="C4:E4"/>
    <mergeCell ref="L4:M4"/>
    <mergeCell ref="N4:O4"/>
    <mergeCell ref="B6:O6"/>
    <mergeCell ref="A7:L7"/>
    <mergeCell ref="M7:O7"/>
    <mergeCell ref="C8:I8"/>
    <mergeCell ref="C21:I21"/>
    <mergeCell ref="C22:I22"/>
    <mergeCell ref="C23:I23"/>
    <mergeCell ref="C24:I24"/>
    <mergeCell ref="C25:I25"/>
    <mergeCell ref="C26:I26"/>
    <mergeCell ref="C27:I27"/>
    <mergeCell ref="C28:I28"/>
    <mergeCell ref="C29:I29"/>
    <mergeCell ref="C30:I30"/>
    <mergeCell ref="C31:I31"/>
    <mergeCell ref="C32:I32"/>
    <mergeCell ref="C34:I34"/>
    <mergeCell ref="C42:I42"/>
    <mergeCell ref="C44:I44"/>
    <mergeCell ref="C45:I45"/>
    <mergeCell ref="C46:I46"/>
    <mergeCell ref="C47:I47"/>
    <mergeCell ref="C48:I48"/>
    <mergeCell ref="C49:I49"/>
    <mergeCell ref="C50:I50"/>
    <mergeCell ref="C51:I51"/>
    <mergeCell ref="C52:I52"/>
    <mergeCell ref="C53:I53"/>
    <mergeCell ref="C54:I54"/>
    <mergeCell ref="C55:I55"/>
    <mergeCell ref="C56:I56"/>
    <mergeCell ref="C57:I57"/>
    <mergeCell ref="C58:I58"/>
    <mergeCell ref="C59:I59"/>
    <mergeCell ref="C60:G60"/>
    <mergeCell ref="C61:G61"/>
    <mergeCell ref="C62:G62"/>
    <mergeCell ref="C64:I64"/>
    <mergeCell ref="J64:K64"/>
    <mergeCell ref="C66:I66"/>
    <mergeCell ref="J66:K66"/>
    <mergeCell ref="C67:I67"/>
    <mergeCell ref="J67:K67"/>
    <mergeCell ref="C68:I68"/>
    <mergeCell ref="J68:K68"/>
    <mergeCell ref="C69:I69"/>
    <mergeCell ref="J69:K69"/>
    <mergeCell ref="C70:I70"/>
    <mergeCell ref="J70:K70"/>
    <mergeCell ref="C71:I71"/>
    <mergeCell ref="J71:K71"/>
    <mergeCell ref="C72:I72"/>
    <mergeCell ref="J72:K72"/>
    <mergeCell ref="C73:I73"/>
    <mergeCell ref="J73:K73"/>
    <mergeCell ref="C74:I74"/>
    <mergeCell ref="J74:K74"/>
    <mergeCell ref="C75:I75"/>
    <mergeCell ref="J75:K75"/>
    <mergeCell ref="C76:I76"/>
    <mergeCell ref="J76:K76"/>
    <mergeCell ref="C78:I78"/>
    <mergeCell ref="C80:I80"/>
    <mergeCell ref="C81:I81"/>
    <mergeCell ref="C82:I82"/>
    <mergeCell ref="C83:I83"/>
    <mergeCell ref="C86:I86"/>
    <mergeCell ref="J86:K86"/>
    <mergeCell ref="C88:I88"/>
    <mergeCell ref="J88:K88"/>
    <mergeCell ref="C90:I90"/>
    <mergeCell ref="C92:I92"/>
    <mergeCell ref="C94:G94"/>
    <mergeCell ref="J94:K94"/>
    <mergeCell ref="C96:G96"/>
    <mergeCell ref="J96:K96"/>
    <mergeCell ref="C97:G97"/>
    <mergeCell ref="J97:K97"/>
    <mergeCell ref="C98:G98"/>
    <mergeCell ref="J98:K98"/>
    <mergeCell ref="C99:G99"/>
    <mergeCell ref="J99:K99"/>
    <mergeCell ref="C100:G100"/>
    <mergeCell ref="J100:K100"/>
    <mergeCell ref="C101:G101"/>
    <mergeCell ref="J101:K101"/>
    <mergeCell ref="C102:G102"/>
    <mergeCell ref="J102:K102"/>
    <mergeCell ref="C103:G103"/>
    <mergeCell ref="J103:K103"/>
    <mergeCell ref="C104:G104"/>
    <mergeCell ref="J104:K104"/>
    <mergeCell ref="C105:L105"/>
    <mergeCell ref="C107:I107"/>
    <mergeCell ref="J107:K107"/>
    <mergeCell ref="C109:I109"/>
    <mergeCell ref="J109:K109"/>
    <mergeCell ref="A10:A14"/>
    <mergeCell ref="A15:A16"/>
    <mergeCell ref="A17:A18"/>
    <mergeCell ref="A19:A20"/>
    <mergeCell ref="A21:A26"/>
    <mergeCell ref="A27:A32"/>
    <mergeCell ref="A44:A50"/>
    <mergeCell ref="A51:A54"/>
    <mergeCell ref="A55:A59"/>
    <mergeCell ref="A60:A62"/>
    <mergeCell ref="B10:B14"/>
    <mergeCell ref="B15:B16"/>
    <mergeCell ref="B17:B18"/>
    <mergeCell ref="B19:B20"/>
    <mergeCell ref="B44:B50"/>
    <mergeCell ref="B51:B54"/>
    <mergeCell ref="B55:B59"/>
    <mergeCell ref="B60:B62"/>
  </mergeCells>
  <dataValidations count="7">
    <dataValidation type="list" allowBlank="1" showInputMessage="1" showErrorMessage="1" sqref="H99 H100 H101 H104 H96:H98 H102:H103">
      <formula1>$C$135:$C$138</formula1>
    </dataValidation>
    <dataValidation type="list" allowBlank="1" showInputMessage="1" showErrorMessage="1" sqref="I99 I100 I101 I104 I96:I98 I102:I103">
      <formula1>$D$135:$D$137</formula1>
    </dataValidation>
    <dataValidation type="list" allowBlank="1" showInputMessage="1" showErrorMessage="1" sqref="C36:C40">
      <formula1>$E$135:$E$138</formula1>
    </dataValidation>
    <dataValidation type="list" allowBlank="1" showInputMessage="1" showErrorMessage="1" sqref="D10:D20 D36:D40">
      <formula1>$A$138:$A$150</formula1>
    </dataValidation>
    <dataValidation type="list" allowBlank="1" showInputMessage="1" showErrorMessage="1" sqref="F10:F20 F36:F40">
      <formula1>$A$138:$A$169</formula1>
    </dataValidation>
    <dataValidation type="list" allowBlank="1" showInputMessage="1" showErrorMessage="1" sqref="H36:H40">
      <formula1>$A$136:$A$137</formula1>
    </dataValidation>
    <dataValidation type="list" allowBlank="1" showInputMessage="1" showErrorMessage="1" sqref="H60:H62">
      <formula1>$B$136:$B$138</formula1>
    </dataValidation>
  </dataValidations>
  <printOptions horizontalCentered="1"/>
  <pageMargins left="0.511805555555556" right="0.511805555555556" top="0.747916666666667" bottom="0.55" header="0.313888888888889" footer="0.313888888888889"/>
  <pageSetup paperSize="9" scale="69" fitToHeight="0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17"/>
  <sheetViews>
    <sheetView workbookViewId="0">
      <selection activeCell="N44" sqref="N44:N46"/>
    </sheetView>
  </sheetViews>
  <sheetFormatPr defaultColWidth="9.15" defaultRowHeight="11.25"/>
  <cols>
    <col min="1" max="1" width="4.69166666666667" style="3" customWidth="1"/>
    <col min="2" max="2" width="15.6916666666667" style="3" customWidth="1"/>
    <col min="3" max="3" width="14.6916666666667" style="3" customWidth="1"/>
    <col min="4" max="9" width="4.30833333333333" style="3" customWidth="1"/>
    <col min="10" max="11" width="5.30833333333333" style="5" customWidth="1"/>
    <col min="12" max="12" width="5.69166666666667" style="5" customWidth="1"/>
    <col min="13" max="13" width="12.125" style="3" customWidth="1"/>
    <col min="14" max="14" width="10.6916666666667" style="3" customWidth="1"/>
    <col min="15" max="15" width="35.875" style="3" customWidth="1"/>
    <col min="16" max="16384" width="9.15" style="3"/>
  </cols>
  <sheetData>
    <row r="1" s="1" customFormat="1" ht="42.75" customHeight="1" spans="1:15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="2" customFormat="1" ht="15" customHeight="1" spans="1:15">
      <c r="A2" s="7" t="s">
        <v>1</v>
      </c>
      <c r="B2" s="7"/>
      <c r="C2" s="8" t="s">
        <v>2</v>
      </c>
      <c r="D2" s="8"/>
      <c r="E2" s="8"/>
      <c r="F2" s="9" t="s">
        <v>3</v>
      </c>
      <c r="G2" s="10"/>
      <c r="H2" s="10"/>
      <c r="I2" s="87" t="s">
        <v>4</v>
      </c>
      <c r="J2" s="87"/>
      <c r="K2" s="88"/>
      <c r="L2" s="89" t="s">
        <v>5</v>
      </c>
      <c r="M2" s="89"/>
      <c r="N2" s="90" t="s">
        <v>6</v>
      </c>
      <c r="O2" s="90"/>
    </row>
    <row r="3" s="2" customFormat="1" ht="15" customHeight="1" spans="1:15">
      <c r="A3" s="7" t="s">
        <v>7</v>
      </c>
      <c r="B3" s="7"/>
      <c r="C3" s="8" t="s">
        <v>8</v>
      </c>
      <c r="D3" s="8"/>
      <c r="E3" s="8"/>
      <c r="F3" s="9" t="s">
        <v>9</v>
      </c>
      <c r="G3" s="10"/>
      <c r="H3" s="10"/>
      <c r="I3" s="87" t="s">
        <v>10</v>
      </c>
      <c r="J3" s="87"/>
      <c r="K3" s="88"/>
      <c r="L3" s="89" t="s">
        <v>11</v>
      </c>
      <c r="M3" s="89"/>
      <c r="N3" s="90" t="s">
        <v>12</v>
      </c>
      <c r="O3" s="90"/>
    </row>
    <row r="4" s="2" customFormat="1" ht="15" customHeight="1" spans="1:15">
      <c r="A4" s="7" t="s">
        <v>13</v>
      </c>
      <c r="B4" s="7"/>
      <c r="C4" s="8" t="s">
        <v>14</v>
      </c>
      <c r="D4" s="8"/>
      <c r="E4" s="8"/>
      <c r="F4" s="11"/>
      <c r="G4" s="10"/>
      <c r="H4" s="12"/>
      <c r="I4" s="12"/>
      <c r="J4" s="12"/>
      <c r="K4" s="12"/>
      <c r="L4" s="89" t="s">
        <v>15</v>
      </c>
      <c r="M4" s="89"/>
      <c r="N4" s="90"/>
      <c r="O4" s="90"/>
    </row>
    <row r="5" s="3" customFormat="1" ht="10" customHeight="1" spans="1:15">
      <c r="A5" s="13"/>
      <c r="B5" s="13"/>
      <c r="C5" s="13"/>
      <c r="D5" s="13"/>
      <c r="E5" s="13"/>
      <c r="F5" s="13"/>
      <c r="G5" s="13"/>
      <c r="H5" s="13"/>
      <c r="I5" s="13"/>
      <c r="J5" s="5"/>
      <c r="K5" s="5"/>
      <c r="L5" s="5"/>
      <c r="M5" s="13"/>
      <c r="N5" s="13"/>
      <c r="O5" s="13"/>
    </row>
    <row r="6" s="3" customFormat="1" ht="48" customHeight="1" spans="1:15">
      <c r="A6" s="14" t="s">
        <v>16</v>
      </c>
      <c r="B6" s="15" t="s">
        <v>17</v>
      </c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91"/>
    </row>
    <row r="7" s="3" customFormat="1" ht="16" customHeight="1" spans="1:15">
      <c r="A7" s="16" t="s">
        <v>18</v>
      </c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 t="s">
        <v>19</v>
      </c>
      <c r="N7" s="17"/>
      <c r="O7" s="92"/>
    </row>
    <row r="8" s="3" customFormat="1" ht="16" customHeight="1" spans="1:15">
      <c r="A8" s="18" t="s">
        <v>20</v>
      </c>
      <c r="B8" s="19" t="s">
        <v>18</v>
      </c>
      <c r="C8" s="20" t="s">
        <v>21</v>
      </c>
      <c r="D8" s="19"/>
      <c r="E8" s="19"/>
      <c r="F8" s="19"/>
      <c r="G8" s="19"/>
      <c r="H8" s="19"/>
      <c r="I8" s="19"/>
      <c r="J8" s="19" t="s">
        <v>22</v>
      </c>
      <c r="K8" s="19" t="s">
        <v>23</v>
      </c>
      <c r="L8" s="19" t="s">
        <v>24</v>
      </c>
      <c r="M8" s="19" t="s">
        <v>25</v>
      </c>
      <c r="N8" s="19" t="s">
        <v>26</v>
      </c>
      <c r="O8" s="93" t="s">
        <v>27</v>
      </c>
    </row>
    <row r="9" s="4" customFormat="1" ht="16" customHeight="1" spans="1:15">
      <c r="A9" s="21" t="s">
        <v>28</v>
      </c>
      <c r="B9" s="22" t="s">
        <v>29</v>
      </c>
      <c r="C9" s="23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94"/>
    </row>
    <row r="10" s="3" customFormat="1" ht="16" customHeight="1" spans="1:15">
      <c r="A10" s="25" t="s">
        <v>30</v>
      </c>
      <c r="B10" s="26" t="s">
        <v>31</v>
      </c>
      <c r="C10" s="27" t="s">
        <v>32</v>
      </c>
      <c r="D10" s="28">
        <v>6</v>
      </c>
      <c r="E10" s="27" t="s">
        <v>33</v>
      </c>
      <c r="F10" s="28">
        <v>22</v>
      </c>
      <c r="G10" s="27" t="s">
        <v>34</v>
      </c>
      <c r="H10" s="28">
        <v>1</v>
      </c>
      <c r="I10" s="27" t="s">
        <v>35</v>
      </c>
      <c r="J10" s="95">
        <v>2</v>
      </c>
      <c r="K10" s="27">
        <v>1</v>
      </c>
      <c r="L10" s="96" t="s">
        <v>36</v>
      </c>
      <c r="M10" s="97">
        <v>750</v>
      </c>
      <c r="N10" s="98">
        <f t="shared" ref="N10:N32" si="0">J10*K10*M10</f>
        <v>1500</v>
      </c>
      <c r="O10" s="99"/>
    </row>
    <row r="11" s="3" customFormat="1" ht="16" customHeight="1" spans="1:15">
      <c r="A11" s="29"/>
      <c r="B11" s="30"/>
      <c r="C11" s="31" t="s">
        <v>37</v>
      </c>
      <c r="D11" s="32">
        <v>6</v>
      </c>
      <c r="E11" s="31" t="s">
        <v>33</v>
      </c>
      <c r="F11" s="32">
        <v>22</v>
      </c>
      <c r="G11" s="31" t="s">
        <v>34</v>
      </c>
      <c r="H11" s="32">
        <v>1</v>
      </c>
      <c r="I11" s="31" t="s">
        <v>35</v>
      </c>
      <c r="J11" s="100">
        <v>2</v>
      </c>
      <c r="K11" s="31">
        <v>1</v>
      </c>
      <c r="L11" s="101" t="s">
        <v>36</v>
      </c>
      <c r="M11" s="102">
        <v>800</v>
      </c>
      <c r="N11" s="103">
        <f t="shared" si="0"/>
        <v>1600</v>
      </c>
      <c r="O11" s="104"/>
    </row>
    <row r="12" s="3" customFormat="1" ht="16" customHeight="1" spans="1:15">
      <c r="A12" s="29"/>
      <c r="B12" s="30"/>
      <c r="C12" s="31" t="s">
        <v>32</v>
      </c>
      <c r="D12" s="32">
        <v>6</v>
      </c>
      <c r="E12" s="31" t="s">
        <v>33</v>
      </c>
      <c r="F12" s="32">
        <v>23</v>
      </c>
      <c r="G12" s="31" t="s">
        <v>34</v>
      </c>
      <c r="H12" s="32">
        <v>1</v>
      </c>
      <c r="I12" s="31" t="s">
        <v>35</v>
      </c>
      <c r="J12" s="100">
        <v>2</v>
      </c>
      <c r="K12" s="31">
        <v>1</v>
      </c>
      <c r="L12" s="101" t="s">
        <v>36</v>
      </c>
      <c r="M12" s="102">
        <v>750</v>
      </c>
      <c r="N12" s="103">
        <f t="shared" si="0"/>
        <v>1500</v>
      </c>
      <c r="O12" s="104"/>
    </row>
    <row r="13" s="3" customFormat="1" ht="16" customHeight="1" spans="1:15">
      <c r="A13" s="29"/>
      <c r="B13" s="30"/>
      <c r="C13" s="31" t="s">
        <v>37</v>
      </c>
      <c r="D13" s="32">
        <v>6</v>
      </c>
      <c r="E13" s="31" t="s">
        <v>33</v>
      </c>
      <c r="F13" s="32">
        <v>23</v>
      </c>
      <c r="G13" s="31" t="s">
        <v>34</v>
      </c>
      <c r="H13" s="32">
        <v>1</v>
      </c>
      <c r="I13" s="31" t="s">
        <v>35</v>
      </c>
      <c r="J13" s="100">
        <v>2</v>
      </c>
      <c r="K13" s="31">
        <v>1</v>
      </c>
      <c r="L13" s="101" t="s">
        <v>36</v>
      </c>
      <c r="M13" s="102">
        <v>800</v>
      </c>
      <c r="N13" s="103">
        <f t="shared" si="0"/>
        <v>1600</v>
      </c>
      <c r="O13" s="104"/>
    </row>
    <row r="14" s="3" customFormat="1" ht="16" customHeight="1" spans="1:15">
      <c r="A14" s="29"/>
      <c r="B14" s="30"/>
      <c r="C14" s="31" t="s">
        <v>38</v>
      </c>
      <c r="D14" s="32"/>
      <c r="E14" s="31" t="s">
        <v>33</v>
      </c>
      <c r="F14" s="32"/>
      <c r="G14" s="31" t="s">
        <v>34</v>
      </c>
      <c r="H14" s="32"/>
      <c r="I14" s="31" t="s">
        <v>35</v>
      </c>
      <c r="J14" s="100"/>
      <c r="K14" s="31"/>
      <c r="L14" s="101" t="s">
        <v>36</v>
      </c>
      <c r="M14" s="105"/>
      <c r="N14" s="106">
        <f t="shared" si="0"/>
        <v>0</v>
      </c>
      <c r="O14" s="104"/>
    </row>
    <row r="15" s="3" customFormat="1" ht="16" hidden="1" customHeight="1" spans="1:15">
      <c r="A15" s="29" t="s">
        <v>39</v>
      </c>
      <c r="B15" s="33" t="s">
        <v>40</v>
      </c>
      <c r="C15" s="31" t="s">
        <v>32</v>
      </c>
      <c r="D15" s="32"/>
      <c r="E15" s="31" t="s">
        <v>33</v>
      </c>
      <c r="F15" s="32"/>
      <c r="G15" s="31" t="s">
        <v>34</v>
      </c>
      <c r="H15" s="32"/>
      <c r="I15" s="31" t="s">
        <v>35</v>
      </c>
      <c r="J15" s="100"/>
      <c r="K15" s="31"/>
      <c r="L15" s="101" t="s">
        <v>36</v>
      </c>
      <c r="M15" s="105"/>
      <c r="N15" s="106">
        <f t="shared" si="0"/>
        <v>0</v>
      </c>
      <c r="O15" s="104"/>
    </row>
    <row r="16" s="3" customFormat="1" ht="16" hidden="1" customHeight="1" spans="1:15">
      <c r="A16" s="29"/>
      <c r="B16" s="33"/>
      <c r="C16" s="31" t="s">
        <v>37</v>
      </c>
      <c r="D16" s="32"/>
      <c r="E16" s="31" t="s">
        <v>33</v>
      </c>
      <c r="F16" s="32"/>
      <c r="G16" s="31" t="s">
        <v>34</v>
      </c>
      <c r="H16" s="32"/>
      <c r="I16" s="31" t="s">
        <v>35</v>
      </c>
      <c r="J16" s="100"/>
      <c r="K16" s="31"/>
      <c r="L16" s="101" t="s">
        <v>36</v>
      </c>
      <c r="M16" s="105"/>
      <c r="N16" s="106">
        <f t="shared" si="0"/>
        <v>0</v>
      </c>
      <c r="O16" s="104"/>
    </row>
    <row r="17" s="3" customFormat="1" ht="16" hidden="1" customHeight="1" spans="1:15">
      <c r="A17" s="29" t="s">
        <v>41</v>
      </c>
      <c r="B17" s="33" t="s">
        <v>42</v>
      </c>
      <c r="C17" s="31" t="s">
        <v>32</v>
      </c>
      <c r="D17" s="32"/>
      <c r="E17" s="31" t="s">
        <v>33</v>
      </c>
      <c r="F17" s="32"/>
      <c r="G17" s="31" t="s">
        <v>34</v>
      </c>
      <c r="H17" s="32"/>
      <c r="I17" s="31" t="s">
        <v>35</v>
      </c>
      <c r="J17" s="100"/>
      <c r="K17" s="31"/>
      <c r="L17" s="101" t="s">
        <v>36</v>
      </c>
      <c r="M17" s="105"/>
      <c r="N17" s="106">
        <f t="shared" si="0"/>
        <v>0</v>
      </c>
      <c r="O17" s="104"/>
    </row>
    <row r="18" s="3" customFormat="1" ht="16" hidden="1" customHeight="1" spans="1:15">
      <c r="A18" s="29"/>
      <c r="B18" s="33"/>
      <c r="C18" s="31" t="s">
        <v>37</v>
      </c>
      <c r="D18" s="32"/>
      <c r="E18" s="31" t="s">
        <v>33</v>
      </c>
      <c r="F18" s="32"/>
      <c r="G18" s="31" t="s">
        <v>34</v>
      </c>
      <c r="H18" s="32"/>
      <c r="I18" s="31" t="s">
        <v>35</v>
      </c>
      <c r="J18" s="100"/>
      <c r="K18" s="31"/>
      <c r="L18" s="101" t="s">
        <v>36</v>
      </c>
      <c r="M18" s="105"/>
      <c r="N18" s="106">
        <f t="shared" si="0"/>
        <v>0</v>
      </c>
      <c r="O18" s="104"/>
    </row>
    <row r="19" s="3" customFormat="1" ht="16" hidden="1" customHeight="1" spans="1:15">
      <c r="A19" s="29" t="s">
        <v>43</v>
      </c>
      <c r="B19" s="33" t="s">
        <v>44</v>
      </c>
      <c r="C19" s="31" t="s">
        <v>32</v>
      </c>
      <c r="D19" s="32"/>
      <c r="E19" s="31" t="s">
        <v>33</v>
      </c>
      <c r="F19" s="32"/>
      <c r="G19" s="31" t="s">
        <v>34</v>
      </c>
      <c r="H19" s="32"/>
      <c r="I19" s="31" t="s">
        <v>35</v>
      </c>
      <c r="J19" s="100"/>
      <c r="K19" s="31"/>
      <c r="L19" s="101" t="s">
        <v>36</v>
      </c>
      <c r="M19" s="105"/>
      <c r="N19" s="106">
        <f t="shared" si="0"/>
        <v>0</v>
      </c>
      <c r="O19" s="104"/>
    </row>
    <row r="20" s="3" customFormat="1" ht="16" hidden="1" customHeight="1" spans="1:15">
      <c r="A20" s="29"/>
      <c r="B20" s="33"/>
      <c r="C20" s="31" t="s">
        <v>37</v>
      </c>
      <c r="D20" s="32"/>
      <c r="E20" s="31" t="s">
        <v>33</v>
      </c>
      <c r="F20" s="32"/>
      <c r="G20" s="31" t="s">
        <v>34</v>
      </c>
      <c r="H20" s="32"/>
      <c r="I20" s="31" t="s">
        <v>35</v>
      </c>
      <c r="J20" s="100"/>
      <c r="K20" s="31"/>
      <c r="L20" s="101" t="s">
        <v>36</v>
      </c>
      <c r="M20" s="105"/>
      <c r="N20" s="106">
        <f t="shared" si="0"/>
        <v>0</v>
      </c>
      <c r="O20" s="104"/>
    </row>
    <row r="21" s="3" customFormat="1" ht="16" hidden="1" customHeight="1" spans="1:15">
      <c r="A21" s="29" t="s">
        <v>45</v>
      </c>
      <c r="B21" s="34" t="s">
        <v>46</v>
      </c>
      <c r="C21" s="35" t="s">
        <v>47</v>
      </c>
      <c r="D21" s="35"/>
      <c r="E21" s="35"/>
      <c r="F21" s="35"/>
      <c r="G21" s="35"/>
      <c r="H21" s="35"/>
      <c r="I21" s="35"/>
      <c r="J21" s="32"/>
      <c r="K21" s="32"/>
      <c r="L21" s="107" t="s">
        <v>48</v>
      </c>
      <c r="M21" s="105"/>
      <c r="N21" s="106">
        <f t="shared" si="0"/>
        <v>0</v>
      </c>
      <c r="O21" s="108"/>
    </row>
    <row r="22" s="3" customFormat="1" ht="16" hidden="1" customHeight="1" spans="1:15">
      <c r="A22" s="29"/>
      <c r="B22" s="34" t="s">
        <v>49</v>
      </c>
      <c r="C22" s="36" t="s">
        <v>50</v>
      </c>
      <c r="D22" s="36"/>
      <c r="E22" s="36"/>
      <c r="F22" s="36"/>
      <c r="G22" s="36"/>
      <c r="H22" s="36"/>
      <c r="I22" s="36"/>
      <c r="J22" s="32"/>
      <c r="K22" s="32"/>
      <c r="L22" s="107" t="s">
        <v>51</v>
      </c>
      <c r="M22" s="105"/>
      <c r="N22" s="106">
        <f t="shared" si="0"/>
        <v>0</v>
      </c>
      <c r="O22" s="108"/>
    </row>
    <row r="23" s="3" customFormat="1" ht="16" hidden="1" customHeight="1" spans="1:15">
      <c r="A23" s="29"/>
      <c r="B23" s="34" t="s">
        <v>52</v>
      </c>
      <c r="C23" s="36"/>
      <c r="D23" s="36"/>
      <c r="E23" s="36"/>
      <c r="F23" s="36"/>
      <c r="G23" s="36"/>
      <c r="H23" s="36"/>
      <c r="I23" s="36"/>
      <c r="J23" s="32"/>
      <c r="K23" s="32"/>
      <c r="L23" s="107" t="s">
        <v>53</v>
      </c>
      <c r="M23" s="105"/>
      <c r="N23" s="106">
        <f t="shared" si="0"/>
        <v>0</v>
      </c>
      <c r="O23" s="108"/>
    </row>
    <row r="24" s="3" customFormat="1" ht="16" hidden="1" customHeight="1" spans="1:15">
      <c r="A24" s="29"/>
      <c r="B24" s="34" t="s">
        <v>54</v>
      </c>
      <c r="C24" s="36" t="s">
        <v>55</v>
      </c>
      <c r="D24" s="36"/>
      <c r="E24" s="36"/>
      <c r="F24" s="36"/>
      <c r="G24" s="36"/>
      <c r="H24" s="36"/>
      <c r="I24" s="36"/>
      <c r="J24" s="32"/>
      <c r="K24" s="32"/>
      <c r="L24" s="107" t="s">
        <v>56</v>
      </c>
      <c r="M24" s="105"/>
      <c r="N24" s="106">
        <f t="shared" si="0"/>
        <v>0</v>
      </c>
      <c r="O24" s="108"/>
    </row>
    <row r="25" s="3" customFormat="1" ht="16" hidden="1" customHeight="1" spans="1:15">
      <c r="A25" s="29"/>
      <c r="B25" s="37" t="s">
        <v>57</v>
      </c>
      <c r="C25" s="36" t="s">
        <v>58</v>
      </c>
      <c r="D25" s="36"/>
      <c r="E25" s="36"/>
      <c r="F25" s="36"/>
      <c r="G25" s="36"/>
      <c r="H25" s="36"/>
      <c r="I25" s="36"/>
      <c r="J25" s="32"/>
      <c r="K25" s="32"/>
      <c r="L25" s="107" t="s">
        <v>51</v>
      </c>
      <c r="M25" s="105"/>
      <c r="N25" s="106">
        <f t="shared" si="0"/>
        <v>0</v>
      </c>
      <c r="O25" s="108"/>
    </row>
    <row r="26" s="3" customFormat="1" ht="16" hidden="1" customHeight="1" spans="1:15">
      <c r="A26" s="29"/>
      <c r="B26" s="37" t="s">
        <v>59</v>
      </c>
      <c r="C26" s="36" t="s">
        <v>60</v>
      </c>
      <c r="D26" s="36"/>
      <c r="E26" s="36"/>
      <c r="F26" s="36"/>
      <c r="G26" s="36"/>
      <c r="H26" s="36"/>
      <c r="I26" s="36"/>
      <c r="J26" s="32"/>
      <c r="K26" s="32"/>
      <c r="L26" s="107"/>
      <c r="M26" s="105"/>
      <c r="N26" s="106">
        <f t="shared" si="0"/>
        <v>0</v>
      </c>
      <c r="O26" s="108"/>
    </row>
    <row r="27" s="3" customFormat="1" ht="16" hidden="1" customHeight="1" spans="1:15">
      <c r="A27" s="29" t="s">
        <v>61</v>
      </c>
      <c r="B27" s="34" t="s">
        <v>62</v>
      </c>
      <c r="C27" s="35" t="s">
        <v>47</v>
      </c>
      <c r="D27" s="35"/>
      <c r="E27" s="35"/>
      <c r="F27" s="35"/>
      <c r="G27" s="35"/>
      <c r="H27" s="35"/>
      <c r="I27" s="35"/>
      <c r="J27" s="32"/>
      <c r="K27" s="32"/>
      <c r="L27" s="107" t="s">
        <v>48</v>
      </c>
      <c r="M27" s="105"/>
      <c r="N27" s="106">
        <f t="shared" si="0"/>
        <v>0</v>
      </c>
      <c r="O27" s="108"/>
    </row>
    <row r="28" s="3" customFormat="1" ht="16" hidden="1" customHeight="1" spans="1:15">
      <c r="A28" s="29"/>
      <c r="B28" s="34" t="s">
        <v>49</v>
      </c>
      <c r="C28" s="36" t="s">
        <v>50</v>
      </c>
      <c r="D28" s="36"/>
      <c r="E28" s="36"/>
      <c r="F28" s="36"/>
      <c r="G28" s="36"/>
      <c r="H28" s="36"/>
      <c r="I28" s="36"/>
      <c r="J28" s="32"/>
      <c r="K28" s="32"/>
      <c r="L28" s="107" t="s">
        <v>51</v>
      </c>
      <c r="M28" s="105"/>
      <c r="N28" s="106">
        <f t="shared" si="0"/>
        <v>0</v>
      </c>
      <c r="O28" s="108"/>
    </row>
    <row r="29" s="3" customFormat="1" ht="16" hidden="1" customHeight="1" spans="1:15">
      <c r="A29" s="29"/>
      <c r="B29" s="34" t="s">
        <v>52</v>
      </c>
      <c r="C29" s="36"/>
      <c r="D29" s="36"/>
      <c r="E29" s="36"/>
      <c r="F29" s="36"/>
      <c r="G29" s="36"/>
      <c r="H29" s="36"/>
      <c r="I29" s="36"/>
      <c r="J29" s="32"/>
      <c r="K29" s="32"/>
      <c r="L29" s="107" t="s">
        <v>53</v>
      </c>
      <c r="M29" s="105"/>
      <c r="N29" s="106">
        <f t="shared" si="0"/>
        <v>0</v>
      </c>
      <c r="O29" s="108"/>
    </row>
    <row r="30" s="3" customFormat="1" ht="16" hidden="1" customHeight="1" spans="1:15">
      <c r="A30" s="29"/>
      <c r="B30" s="34" t="s">
        <v>54</v>
      </c>
      <c r="C30" s="36" t="s">
        <v>63</v>
      </c>
      <c r="D30" s="36"/>
      <c r="E30" s="36"/>
      <c r="F30" s="36"/>
      <c r="G30" s="36"/>
      <c r="H30" s="36"/>
      <c r="I30" s="36"/>
      <c r="J30" s="32"/>
      <c r="K30" s="32"/>
      <c r="L30" s="107" t="s">
        <v>56</v>
      </c>
      <c r="M30" s="105"/>
      <c r="N30" s="106">
        <f t="shared" si="0"/>
        <v>0</v>
      </c>
      <c r="O30" s="108"/>
    </row>
    <row r="31" s="3" customFormat="1" ht="16" hidden="1" customHeight="1" spans="1:15">
      <c r="A31" s="29"/>
      <c r="B31" s="37" t="s">
        <v>57</v>
      </c>
      <c r="C31" s="36" t="s">
        <v>58</v>
      </c>
      <c r="D31" s="36"/>
      <c r="E31" s="36"/>
      <c r="F31" s="36"/>
      <c r="G31" s="36"/>
      <c r="H31" s="36"/>
      <c r="I31" s="36"/>
      <c r="J31" s="32"/>
      <c r="K31" s="32"/>
      <c r="L31" s="107" t="s">
        <v>51</v>
      </c>
      <c r="M31" s="105"/>
      <c r="N31" s="106">
        <f t="shared" si="0"/>
        <v>0</v>
      </c>
      <c r="O31" s="108"/>
    </row>
    <row r="32" s="3" customFormat="1" ht="16" hidden="1" customHeight="1" spans="1:15">
      <c r="A32" s="38"/>
      <c r="B32" s="39" t="s">
        <v>59</v>
      </c>
      <c r="C32" s="40" t="s">
        <v>60</v>
      </c>
      <c r="D32" s="40"/>
      <c r="E32" s="40"/>
      <c r="F32" s="40"/>
      <c r="G32" s="40"/>
      <c r="H32" s="40"/>
      <c r="I32" s="40"/>
      <c r="J32" s="109"/>
      <c r="K32" s="109"/>
      <c r="L32" s="110"/>
      <c r="M32" s="111"/>
      <c r="N32" s="112">
        <f t="shared" si="0"/>
        <v>0</v>
      </c>
      <c r="O32" s="113"/>
    </row>
    <row r="33" s="3" customFormat="1" ht="16" customHeight="1" spans="1:15">
      <c r="A33" s="41" t="s">
        <v>64</v>
      </c>
      <c r="B33" s="42"/>
      <c r="C33" s="42"/>
      <c r="D33" s="42"/>
      <c r="E33" s="42"/>
      <c r="F33" s="42"/>
      <c r="G33" s="42"/>
      <c r="H33" s="42"/>
      <c r="I33" s="42"/>
      <c r="J33" s="114"/>
      <c r="K33" s="114"/>
      <c r="L33" s="114"/>
      <c r="M33" s="115"/>
      <c r="N33" s="116">
        <f>SUM(N10:N32)</f>
        <v>6200</v>
      </c>
      <c r="O33" s="117"/>
    </row>
    <row r="34" s="3" customFormat="1" ht="16" customHeight="1" spans="1:15">
      <c r="A34" s="43" t="s">
        <v>20</v>
      </c>
      <c r="B34" s="44" t="s">
        <v>18</v>
      </c>
      <c r="C34" s="45" t="s">
        <v>21</v>
      </c>
      <c r="D34" s="44"/>
      <c r="E34" s="44"/>
      <c r="F34" s="44"/>
      <c r="G34" s="44"/>
      <c r="H34" s="44"/>
      <c r="I34" s="44"/>
      <c r="J34" s="44" t="s">
        <v>65</v>
      </c>
      <c r="K34" s="44" t="s">
        <v>66</v>
      </c>
      <c r="L34" s="118" t="s">
        <v>24</v>
      </c>
      <c r="M34" s="119" t="s">
        <v>25</v>
      </c>
      <c r="N34" s="44" t="s">
        <v>67</v>
      </c>
      <c r="O34" s="120" t="s">
        <v>27</v>
      </c>
    </row>
    <row r="35" s="3" customFormat="1" ht="16" customHeight="1" spans="1:15">
      <c r="A35" s="46" t="s">
        <v>68</v>
      </c>
      <c r="B35" s="47" t="s">
        <v>69</v>
      </c>
      <c r="C35" s="47"/>
      <c r="D35" s="47"/>
      <c r="E35" s="47"/>
      <c r="F35" s="47"/>
      <c r="G35" s="47"/>
      <c r="H35" s="47"/>
      <c r="I35" s="47"/>
      <c r="J35" s="121"/>
      <c r="K35" s="121"/>
      <c r="L35" s="121"/>
      <c r="M35" s="122"/>
      <c r="N35" s="47"/>
      <c r="O35" s="123"/>
    </row>
    <row r="36" s="3" customFormat="1" ht="16" customHeight="1" spans="1:15">
      <c r="A36" s="48" t="s">
        <v>70</v>
      </c>
      <c r="B36" s="49" t="s">
        <v>71</v>
      </c>
      <c r="C36" s="50"/>
      <c r="D36" s="51"/>
      <c r="E36" s="52"/>
      <c r="F36" s="51"/>
      <c r="G36" s="52"/>
      <c r="H36" s="28"/>
      <c r="I36" s="52"/>
      <c r="J36" s="124"/>
      <c r="K36" s="124"/>
      <c r="L36" s="125" t="s">
        <v>72</v>
      </c>
      <c r="M36" s="126">
        <v>0</v>
      </c>
      <c r="N36" s="127">
        <f t="shared" ref="N36:N40" si="1">J36*K36*M36</f>
        <v>0</v>
      </c>
      <c r="O36" s="128"/>
    </row>
    <row r="37" s="3" customFormat="1" ht="16" customHeight="1" spans="1:15">
      <c r="A37" s="53" t="s">
        <v>73</v>
      </c>
      <c r="B37" s="54" t="s">
        <v>71</v>
      </c>
      <c r="C37" s="55"/>
      <c r="D37" s="32">
        <v>6</v>
      </c>
      <c r="E37" s="31" t="s">
        <v>33</v>
      </c>
      <c r="F37" s="32">
        <v>22</v>
      </c>
      <c r="G37" s="31" t="s">
        <v>34</v>
      </c>
      <c r="H37" s="28" t="s">
        <v>35</v>
      </c>
      <c r="I37" s="31" t="s">
        <v>74</v>
      </c>
      <c r="J37" s="129">
        <v>1</v>
      </c>
      <c r="K37" s="129">
        <v>1</v>
      </c>
      <c r="L37" s="101" t="s">
        <v>72</v>
      </c>
      <c r="M37" s="102">
        <v>204</v>
      </c>
      <c r="N37" s="103">
        <f>M37*J37*K37</f>
        <v>204</v>
      </c>
      <c r="O37" s="108" t="s">
        <v>75</v>
      </c>
    </row>
    <row r="38" s="3" customFormat="1" ht="16" customHeight="1" spans="1:15">
      <c r="A38" s="53" t="s">
        <v>76</v>
      </c>
      <c r="B38" s="54" t="s">
        <v>71</v>
      </c>
      <c r="C38" s="55"/>
      <c r="D38" s="32"/>
      <c r="E38" s="31" t="s">
        <v>33</v>
      </c>
      <c r="F38" s="32"/>
      <c r="G38" s="31" t="s">
        <v>34</v>
      </c>
      <c r="H38" s="28"/>
      <c r="I38" s="31" t="s">
        <v>74</v>
      </c>
      <c r="J38" s="129"/>
      <c r="K38" s="129"/>
      <c r="L38" s="101" t="s">
        <v>72</v>
      </c>
      <c r="M38" s="102"/>
      <c r="N38" s="103"/>
      <c r="O38" s="108"/>
    </row>
    <row r="39" s="3" customFormat="1" ht="16" customHeight="1" spans="1:15">
      <c r="A39" s="53" t="s">
        <v>77</v>
      </c>
      <c r="B39" s="54" t="s">
        <v>71</v>
      </c>
      <c r="C39" s="55"/>
      <c r="D39" s="32"/>
      <c r="E39" s="31" t="s">
        <v>33</v>
      </c>
      <c r="F39" s="32"/>
      <c r="G39" s="31" t="s">
        <v>34</v>
      </c>
      <c r="H39" s="28"/>
      <c r="I39" s="31" t="s">
        <v>74</v>
      </c>
      <c r="J39" s="129"/>
      <c r="K39" s="129"/>
      <c r="L39" s="101" t="s">
        <v>72</v>
      </c>
      <c r="M39" s="105"/>
      <c r="N39" s="106">
        <f t="shared" si="1"/>
        <v>0</v>
      </c>
      <c r="O39" s="108"/>
    </row>
    <row r="40" s="3" customFormat="1" ht="16" customHeight="1" spans="1:15">
      <c r="A40" s="56" t="s">
        <v>78</v>
      </c>
      <c r="B40" s="57" t="s">
        <v>71</v>
      </c>
      <c r="C40" s="58"/>
      <c r="D40" s="59"/>
      <c r="E40" s="60" t="s">
        <v>33</v>
      </c>
      <c r="F40" s="61"/>
      <c r="G40" s="60" t="s">
        <v>34</v>
      </c>
      <c r="H40" s="28"/>
      <c r="I40" s="60" t="s">
        <v>74</v>
      </c>
      <c r="J40" s="130"/>
      <c r="K40" s="130"/>
      <c r="L40" s="131" t="s">
        <v>72</v>
      </c>
      <c r="M40" s="132"/>
      <c r="N40" s="133">
        <f t="shared" si="1"/>
        <v>0</v>
      </c>
      <c r="O40" s="134"/>
    </row>
    <row r="41" s="3" customFormat="1" ht="16" customHeight="1" spans="1:15">
      <c r="A41" s="62" t="s">
        <v>64</v>
      </c>
      <c r="B41" s="63"/>
      <c r="C41" s="63"/>
      <c r="D41" s="63"/>
      <c r="E41" s="63"/>
      <c r="F41" s="63"/>
      <c r="G41" s="63"/>
      <c r="H41" s="63"/>
      <c r="I41" s="63"/>
      <c r="J41" s="135"/>
      <c r="K41" s="135"/>
      <c r="L41" s="135"/>
      <c r="M41" s="136"/>
      <c r="N41" s="137">
        <f>SUM(N36:N40)</f>
        <v>204</v>
      </c>
      <c r="O41" s="138"/>
    </row>
    <row r="42" s="3" customFormat="1" ht="16" customHeight="1" spans="1:15">
      <c r="A42" s="64" t="s">
        <v>20</v>
      </c>
      <c r="B42" s="17" t="s">
        <v>18</v>
      </c>
      <c r="C42" s="65" t="s">
        <v>21</v>
      </c>
      <c r="D42" s="17"/>
      <c r="E42" s="17"/>
      <c r="F42" s="17"/>
      <c r="G42" s="17"/>
      <c r="H42" s="17"/>
      <c r="I42" s="17"/>
      <c r="J42" s="17" t="s">
        <v>65</v>
      </c>
      <c r="K42" s="17" t="s">
        <v>79</v>
      </c>
      <c r="L42" s="139" t="s">
        <v>24</v>
      </c>
      <c r="M42" s="140" t="s">
        <v>25</v>
      </c>
      <c r="N42" s="17" t="s">
        <v>67</v>
      </c>
      <c r="O42" s="141" t="s">
        <v>27</v>
      </c>
    </row>
    <row r="43" s="3" customFormat="1" ht="16" customHeight="1" spans="1:15">
      <c r="A43" s="66" t="s">
        <v>80</v>
      </c>
      <c r="B43" s="67" t="s">
        <v>81</v>
      </c>
      <c r="C43" s="67"/>
      <c r="D43" s="67"/>
      <c r="E43" s="67"/>
      <c r="F43" s="67"/>
      <c r="G43" s="67"/>
      <c r="H43" s="67"/>
      <c r="I43" s="67"/>
      <c r="J43" s="142"/>
      <c r="K43" s="142"/>
      <c r="L43" s="142"/>
      <c r="M43" s="143"/>
      <c r="N43" s="67"/>
      <c r="O43" s="144"/>
    </row>
    <row r="44" s="3" customFormat="1" ht="16" customHeight="1" spans="1:15">
      <c r="A44" s="68" t="s">
        <v>82</v>
      </c>
      <c r="B44" s="69" t="s">
        <v>83</v>
      </c>
      <c r="C44" s="72" t="s">
        <v>84</v>
      </c>
      <c r="D44" s="73"/>
      <c r="E44" s="73"/>
      <c r="F44" s="73"/>
      <c r="G44" s="73"/>
      <c r="H44" s="73"/>
      <c r="I44" s="152"/>
      <c r="J44" s="146">
        <v>1</v>
      </c>
      <c r="K44" s="147">
        <v>1</v>
      </c>
      <c r="L44" s="148" t="s">
        <v>85</v>
      </c>
      <c r="M44" s="149">
        <v>360</v>
      </c>
      <c r="N44" s="150">
        <f>J44*K44*M44</f>
        <v>360</v>
      </c>
      <c r="O44" s="151" t="s">
        <v>86</v>
      </c>
    </row>
    <row r="45" s="3" customFormat="1" ht="16" customHeight="1" spans="1:15">
      <c r="A45" s="68"/>
      <c r="B45" s="69"/>
      <c r="C45" s="72" t="s">
        <v>84</v>
      </c>
      <c r="D45" s="73"/>
      <c r="E45" s="73"/>
      <c r="F45" s="73"/>
      <c r="G45" s="73"/>
      <c r="H45" s="73"/>
      <c r="I45" s="152"/>
      <c r="J45" s="146">
        <v>1</v>
      </c>
      <c r="K45" s="147">
        <v>1</v>
      </c>
      <c r="L45" s="148" t="s">
        <v>85</v>
      </c>
      <c r="M45" s="149">
        <v>410</v>
      </c>
      <c r="N45" s="150">
        <f>J45*K45*M45</f>
        <v>410</v>
      </c>
      <c r="O45" s="151" t="s">
        <v>87</v>
      </c>
    </row>
    <row r="46" s="3" customFormat="1" ht="16" customHeight="1" spans="1:15">
      <c r="A46" s="68"/>
      <c r="B46" s="69"/>
      <c r="C46" s="70" t="s">
        <v>88</v>
      </c>
      <c r="D46" s="71"/>
      <c r="E46" s="71"/>
      <c r="F46" s="71"/>
      <c r="G46" s="71"/>
      <c r="H46" s="71"/>
      <c r="I46" s="145"/>
      <c r="J46" s="129">
        <v>7</v>
      </c>
      <c r="K46" s="129">
        <v>1</v>
      </c>
      <c r="L46" s="153" t="s">
        <v>85</v>
      </c>
      <c r="M46" s="155">
        <v>260</v>
      </c>
      <c r="N46" s="156">
        <f>J46*K46*M46</f>
        <v>1820</v>
      </c>
      <c r="O46" s="151" t="s">
        <v>86</v>
      </c>
    </row>
    <row r="47" s="3" customFormat="1" ht="16" customHeight="1" spans="1:15">
      <c r="A47" s="56"/>
      <c r="B47" s="74"/>
      <c r="C47" s="75" t="s">
        <v>94</v>
      </c>
      <c r="D47" s="76"/>
      <c r="E47" s="76"/>
      <c r="F47" s="76"/>
      <c r="G47" s="76"/>
      <c r="H47" s="76"/>
      <c r="I47" s="157"/>
      <c r="J47" s="154">
        <v>6</v>
      </c>
      <c r="K47" s="130">
        <v>2</v>
      </c>
      <c r="L47" s="158" t="s">
        <v>85</v>
      </c>
      <c r="M47" s="159">
        <v>48</v>
      </c>
      <c r="N47" s="160">
        <f>J47*K47*M47</f>
        <v>576</v>
      </c>
      <c r="O47" s="108" t="s">
        <v>215</v>
      </c>
    </row>
    <row r="48" s="3" customFormat="1" ht="16" hidden="1" customHeight="1" spans="1:15">
      <c r="A48" s="68" t="s">
        <v>95</v>
      </c>
      <c r="B48" s="69" t="s">
        <v>96</v>
      </c>
      <c r="C48" s="70" t="s">
        <v>88</v>
      </c>
      <c r="D48" s="71"/>
      <c r="E48" s="71"/>
      <c r="F48" s="71"/>
      <c r="G48" s="71"/>
      <c r="H48" s="71"/>
      <c r="I48" s="145"/>
      <c r="J48" s="146"/>
      <c r="K48" s="147"/>
      <c r="L48" s="161" t="s">
        <v>97</v>
      </c>
      <c r="M48" s="149"/>
      <c r="N48" s="256"/>
      <c r="O48" s="108"/>
    </row>
    <row r="49" s="3" customFormat="1" ht="16" hidden="1" customHeight="1" spans="1:15">
      <c r="A49" s="68"/>
      <c r="B49" s="69"/>
      <c r="C49" s="70" t="s">
        <v>88</v>
      </c>
      <c r="D49" s="71"/>
      <c r="E49" s="71"/>
      <c r="F49" s="71"/>
      <c r="G49" s="71"/>
      <c r="H49" s="71"/>
      <c r="I49" s="145"/>
      <c r="J49" s="129"/>
      <c r="K49" s="129"/>
      <c r="L49" s="153" t="s">
        <v>97</v>
      </c>
      <c r="M49" s="155"/>
      <c r="N49" s="166"/>
      <c r="O49" s="108"/>
    </row>
    <row r="50" s="3" customFormat="1" ht="16" hidden="1" customHeight="1" spans="1:15">
      <c r="A50" s="68"/>
      <c r="B50" s="69"/>
      <c r="C50" s="70"/>
      <c r="D50" s="71"/>
      <c r="E50" s="71"/>
      <c r="F50" s="71"/>
      <c r="G50" s="71"/>
      <c r="H50" s="71"/>
      <c r="I50" s="145"/>
      <c r="J50" s="162"/>
      <c r="K50" s="147"/>
      <c r="L50" s="153" t="s">
        <v>97</v>
      </c>
      <c r="M50" s="149"/>
      <c r="N50" s="256"/>
      <c r="O50" s="151"/>
    </row>
    <row r="51" s="3" customFormat="1" ht="16" hidden="1" customHeight="1" spans="1:15">
      <c r="A51" s="56"/>
      <c r="B51" s="74"/>
      <c r="C51" s="70" t="s">
        <v>88</v>
      </c>
      <c r="D51" s="71"/>
      <c r="E51" s="71"/>
      <c r="F51" s="71"/>
      <c r="G51" s="71"/>
      <c r="H51" s="71"/>
      <c r="I51" s="145"/>
      <c r="J51" s="154"/>
      <c r="K51" s="130"/>
      <c r="L51" s="163" t="s">
        <v>97</v>
      </c>
      <c r="M51" s="159"/>
      <c r="N51" s="257"/>
      <c r="O51" s="134"/>
    </row>
    <row r="52" s="3" customFormat="1" ht="16" hidden="1" customHeight="1" spans="1:15">
      <c r="A52" s="68" t="s">
        <v>102</v>
      </c>
      <c r="B52" s="69" t="s">
        <v>103</v>
      </c>
      <c r="C52" s="72" t="s">
        <v>84</v>
      </c>
      <c r="D52" s="73"/>
      <c r="E52" s="73"/>
      <c r="F52" s="73"/>
      <c r="G52" s="73"/>
      <c r="H52" s="73"/>
      <c r="I52" s="152"/>
      <c r="J52" s="146"/>
      <c r="K52" s="147"/>
      <c r="L52" s="148" t="s">
        <v>85</v>
      </c>
      <c r="M52" s="149"/>
      <c r="N52" s="256">
        <f t="shared" ref="N52:N56" si="2">J52*K52*M52</f>
        <v>0</v>
      </c>
      <c r="O52" s="151"/>
    </row>
    <row r="53" s="3" customFormat="1" ht="16" hidden="1" customHeight="1" spans="1:15">
      <c r="A53" s="68"/>
      <c r="B53" s="69"/>
      <c r="C53" s="70" t="s">
        <v>88</v>
      </c>
      <c r="D53" s="71"/>
      <c r="E53" s="71"/>
      <c r="F53" s="71"/>
      <c r="G53" s="71"/>
      <c r="H53" s="71"/>
      <c r="I53" s="145"/>
      <c r="J53" s="129"/>
      <c r="K53" s="129"/>
      <c r="L53" s="153" t="s">
        <v>85</v>
      </c>
      <c r="M53" s="155"/>
      <c r="N53" s="166">
        <f t="shared" si="2"/>
        <v>0</v>
      </c>
      <c r="O53" s="108"/>
    </row>
    <row r="54" s="3" customFormat="1" ht="16" hidden="1" customHeight="1" spans="1:15">
      <c r="A54" s="68"/>
      <c r="B54" s="69"/>
      <c r="C54" s="70" t="s">
        <v>104</v>
      </c>
      <c r="D54" s="71"/>
      <c r="E54" s="71"/>
      <c r="F54" s="71"/>
      <c r="G54" s="71"/>
      <c r="H54" s="71"/>
      <c r="I54" s="145"/>
      <c r="J54" s="129"/>
      <c r="K54" s="129"/>
      <c r="L54" s="153" t="s">
        <v>85</v>
      </c>
      <c r="M54" s="155"/>
      <c r="N54" s="166">
        <f t="shared" si="2"/>
        <v>0</v>
      </c>
      <c r="O54" s="108"/>
    </row>
    <row r="55" s="3" customFormat="1" ht="16" hidden="1" customHeight="1" spans="1:15">
      <c r="A55" s="68"/>
      <c r="B55" s="69"/>
      <c r="C55" s="70" t="s">
        <v>105</v>
      </c>
      <c r="D55" s="71"/>
      <c r="E55" s="71"/>
      <c r="F55" s="71"/>
      <c r="G55" s="71"/>
      <c r="H55" s="71"/>
      <c r="I55" s="145"/>
      <c r="J55" s="129"/>
      <c r="K55" s="129"/>
      <c r="L55" s="153" t="s">
        <v>85</v>
      </c>
      <c r="M55" s="155"/>
      <c r="N55" s="166">
        <f t="shared" si="2"/>
        <v>0</v>
      </c>
      <c r="O55" s="108"/>
    </row>
    <row r="56" s="3" customFormat="1" ht="16" hidden="1" customHeight="1" spans="1:15">
      <c r="A56" s="56"/>
      <c r="B56" s="74"/>
      <c r="C56" s="75" t="s">
        <v>94</v>
      </c>
      <c r="D56" s="76"/>
      <c r="E56" s="76"/>
      <c r="F56" s="76"/>
      <c r="G56" s="76"/>
      <c r="H56" s="76"/>
      <c r="I56" s="157"/>
      <c r="J56" s="154"/>
      <c r="K56" s="130"/>
      <c r="L56" s="158" t="s">
        <v>85</v>
      </c>
      <c r="M56" s="159"/>
      <c r="N56" s="257">
        <f t="shared" si="2"/>
        <v>0</v>
      </c>
      <c r="O56" s="134"/>
    </row>
    <row r="57" s="3" customFormat="1" ht="16" hidden="1" customHeight="1" spans="1:15">
      <c r="A57" s="77" t="s">
        <v>106</v>
      </c>
      <c r="B57" s="49" t="s">
        <v>107</v>
      </c>
      <c r="C57" s="78" t="s">
        <v>108</v>
      </c>
      <c r="D57" s="78"/>
      <c r="E57" s="78"/>
      <c r="F57" s="78"/>
      <c r="G57" s="78"/>
      <c r="H57" s="79"/>
      <c r="I57" s="27" t="s">
        <v>109</v>
      </c>
      <c r="J57" s="245"/>
      <c r="K57" s="245"/>
      <c r="L57" s="148" t="s">
        <v>110</v>
      </c>
      <c r="M57" s="164"/>
      <c r="N57" s="258"/>
      <c r="O57" s="165"/>
    </row>
    <row r="58" s="3" customFormat="1" ht="16" hidden="1" customHeight="1" spans="1:15">
      <c r="A58" s="53"/>
      <c r="B58" s="80"/>
      <c r="C58" s="81" t="s">
        <v>112</v>
      </c>
      <c r="D58" s="81"/>
      <c r="E58" s="81"/>
      <c r="F58" s="81"/>
      <c r="G58" s="81"/>
      <c r="H58" s="79"/>
      <c r="I58" s="31" t="s">
        <v>109</v>
      </c>
      <c r="J58" s="129"/>
      <c r="K58" s="129"/>
      <c r="L58" s="153" t="s">
        <v>110</v>
      </c>
      <c r="M58" s="155"/>
      <c r="N58" s="166"/>
      <c r="O58" s="108"/>
    </row>
    <row r="59" s="3" customFormat="1" ht="16" hidden="1" customHeight="1" spans="1:15">
      <c r="A59" s="82"/>
      <c r="B59" s="57"/>
      <c r="C59" s="83" t="s">
        <v>112</v>
      </c>
      <c r="D59" s="83"/>
      <c r="E59" s="83"/>
      <c r="F59" s="83"/>
      <c r="G59" s="83"/>
      <c r="H59" s="79"/>
      <c r="I59" s="167" t="s">
        <v>109</v>
      </c>
      <c r="J59" s="154"/>
      <c r="K59" s="154"/>
      <c r="L59" s="158" t="s">
        <v>110</v>
      </c>
      <c r="M59" s="168"/>
      <c r="N59" s="169"/>
      <c r="O59" s="170"/>
    </row>
    <row r="60" s="3" customFormat="1" ht="16" customHeight="1" spans="1:15">
      <c r="A60" s="62" t="s">
        <v>64</v>
      </c>
      <c r="B60" s="63"/>
      <c r="C60" s="63"/>
      <c r="D60" s="63"/>
      <c r="E60" s="63"/>
      <c r="F60" s="63"/>
      <c r="G60" s="63"/>
      <c r="H60" s="63"/>
      <c r="I60" s="63"/>
      <c r="J60" s="135"/>
      <c r="K60" s="135"/>
      <c r="L60" s="135"/>
      <c r="M60" s="171"/>
      <c r="N60" s="172">
        <f>SUM(N44:N59)</f>
        <v>3166</v>
      </c>
      <c r="O60" s="138"/>
    </row>
    <row r="61" s="3" customFormat="1" ht="16" customHeight="1" spans="1:15">
      <c r="A61" s="64" t="s">
        <v>20</v>
      </c>
      <c r="B61" s="17" t="s">
        <v>18</v>
      </c>
      <c r="C61" s="65" t="s">
        <v>21</v>
      </c>
      <c r="D61" s="17"/>
      <c r="E61" s="17"/>
      <c r="F61" s="17"/>
      <c r="G61" s="17"/>
      <c r="H61" s="17"/>
      <c r="I61" s="17"/>
      <c r="J61" s="139" t="s">
        <v>22</v>
      </c>
      <c r="K61" s="65"/>
      <c r="L61" s="139" t="s">
        <v>24</v>
      </c>
      <c r="M61" s="140" t="s">
        <v>25</v>
      </c>
      <c r="N61" s="17" t="s">
        <v>67</v>
      </c>
      <c r="O61" s="141" t="s">
        <v>27</v>
      </c>
    </row>
    <row r="62" s="3" customFormat="1" ht="16" customHeight="1" spans="1:15">
      <c r="A62" s="66" t="s">
        <v>115</v>
      </c>
      <c r="B62" s="67" t="s">
        <v>116</v>
      </c>
      <c r="C62" s="67"/>
      <c r="D62" s="67"/>
      <c r="E62" s="67"/>
      <c r="F62" s="67"/>
      <c r="G62" s="67"/>
      <c r="H62" s="67"/>
      <c r="I62" s="67"/>
      <c r="J62" s="142"/>
      <c r="K62" s="142"/>
      <c r="L62" s="142"/>
      <c r="M62" s="143"/>
      <c r="N62" s="67"/>
      <c r="O62" s="144"/>
    </row>
    <row r="63" s="3" customFormat="1" ht="16" customHeight="1" spans="1:15">
      <c r="A63" s="84" t="s">
        <v>117</v>
      </c>
      <c r="B63" s="49" t="s">
        <v>118</v>
      </c>
      <c r="C63" s="85" t="s">
        <v>119</v>
      </c>
      <c r="D63" s="86"/>
      <c r="E63" s="86"/>
      <c r="F63" s="86"/>
      <c r="G63" s="86"/>
      <c r="H63" s="86"/>
      <c r="I63" s="173"/>
      <c r="J63" s="174"/>
      <c r="K63" s="175"/>
      <c r="L63" s="161" t="s">
        <v>72</v>
      </c>
      <c r="M63" s="126"/>
      <c r="N63" s="127">
        <f t="shared" ref="N63:N73" si="3">J63*M63</f>
        <v>0</v>
      </c>
      <c r="O63" s="165"/>
    </row>
    <row r="64" s="3" customFormat="1" ht="16" customHeight="1" spans="1:15">
      <c r="A64" s="176" t="s">
        <v>120</v>
      </c>
      <c r="B64" s="54" t="s">
        <v>121</v>
      </c>
      <c r="C64" s="177" t="s">
        <v>122</v>
      </c>
      <c r="D64" s="178"/>
      <c r="E64" s="178"/>
      <c r="F64" s="178"/>
      <c r="G64" s="178"/>
      <c r="H64" s="178"/>
      <c r="I64" s="211"/>
      <c r="J64" s="187"/>
      <c r="K64" s="212"/>
      <c r="L64" s="153" t="s">
        <v>72</v>
      </c>
      <c r="M64" s="105"/>
      <c r="N64" s="127">
        <f t="shared" si="3"/>
        <v>0</v>
      </c>
      <c r="O64" s="108"/>
    </row>
    <row r="65" s="3" customFormat="1" ht="16" customHeight="1" spans="1:15">
      <c r="A65" s="176" t="s">
        <v>123</v>
      </c>
      <c r="B65" s="54" t="s">
        <v>124</v>
      </c>
      <c r="C65" s="177" t="s">
        <v>125</v>
      </c>
      <c r="D65" s="178"/>
      <c r="E65" s="178"/>
      <c r="F65" s="178"/>
      <c r="G65" s="178"/>
      <c r="H65" s="178"/>
      <c r="I65" s="211"/>
      <c r="J65" s="187">
        <v>6</v>
      </c>
      <c r="K65" s="212"/>
      <c r="L65" s="153" t="s">
        <v>72</v>
      </c>
      <c r="M65" s="105">
        <v>1000</v>
      </c>
      <c r="N65" s="127">
        <f t="shared" si="3"/>
        <v>6000</v>
      </c>
      <c r="O65" s="108" t="s">
        <v>216</v>
      </c>
    </row>
    <row r="66" s="3" customFormat="1" ht="16" customHeight="1" spans="1:15">
      <c r="A66" s="176" t="s">
        <v>127</v>
      </c>
      <c r="B66" s="54" t="s">
        <v>128</v>
      </c>
      <c r="C66" s="177" t="s">
        <v>129</v>
      </c>
      <c r="D66" s="178"/>
      <c r="E66" s="178"/>
      <c r="F66" s="178"/>
      <c r="G66" s="178"/>
      <c r="H66" s="178"/>
      <c r="I66" s="211"/>
      <c r="J66" s="187"/>
      <c r="K66" s="212"/>
      <c r="L66" s="153" t="s">
        <v>130</v>
      </c>
      <c r="M66" s="105"/>
      <c r="N66" s="127">
        <f t="shared" si="3"/>
        <v>0</v>
      </c>
      <c r="O66" s="108"/>
    </row>
    <row r="67" s="3" customFormat="1" ht="16" customHeight="1" spans="1:15">
      <c r="A67" s="176" t="s">
        <v>131</v>
      </c>
      <c r="B67" s="54" t="s">
        <v>132</v>
      </c>
      <c r="C67" s="177"/>
      <c r="D67" s="178"/>
      <c r="E67" s="178"/>
      <c r="F67" s="178"/>
      <c r="G67" s="178"/>
      <c r="H67" s="178"/>
      <c r="I67" s="211"/>
      <c r="J67" s="187"/>
      <c r="K67" s="212"/>
      <c r="L67" s="153" t="s">
        <v>79</v>
      </c>
      <c r="M67" s="105"/>
      <c r="N67" s="127">
        <f t="shared" si="3"/>
        <v>0</v>
      </c>
      <c r="O67" s="108"/>
    </row>
    <row r="68" s="3" customFormat="1" ht="16" hidden="1" customHeight="1" spans="1:15">
      <c r="A68" s="176" t="s">
        <v>133</v>
      </c>
      <c r="B68" s="54" t="s">
        <v>134</v>
      </c>
      <c r="C68" s="177"/>
      <c r="D68" s="178"/>
      <c r="E68" s="178"/>
      <c r="F68" s="178"/>
      <c r="G68" s="178"/>
      <c r="H68" s="178"/>
      <c r="I68" s="211"/>
      <c r="J68" s="187"/>
      <c r="K68" s="212"/>
      <c r="L68" s="153" t="s">
        <v>135</v>
      </c>
      <c r="M68" s="105"/>
      <c r="N68" s="127">
        <f t="shared" si="3"/>
        <v>0</v>
      </c>
      <c r="O68" s="108"/>
    </row>
    <row r="69" s="3" customFormat="1" ht="16" hidden="1" customHeight="1" spans="1:15">
      <c r="A69" s="176" t="s">
        <v>136</v>
      </c>
      <c r="B69" s="54" t="s">
        <v>137</v>
      </c>
      <c r="C69" s="177"/>
      <c r="D69" s="178"/>
      <c r="E69" s="178"/>
      <c r="F69" s="178"/>
      <c r="G69" s="178"/>
      <c r="H69" s="178"/>
      <c r="I69" s="211"/>
      <c r="J69" s="187"/>
      <c r="K69" s="212"/>
      <c r="L69" s="153" t="s">
        <v>135</v>
      </c>
      <c r="M69" s="105"/>
      <c r="N69" s="127">
        <f t="shared" si="3"/>
        <v>0</v>
      </c>
      <c r="O69" s="108"/>
    </row>
    <row r="70" s="3" customFormat="1" ht="16" hidden="1" customHeight="1" spans="1:15">
      <c r="A70" s="176" t="s">
        <v>138</v>
      </c>
      <c r="B70" s="54" t="s">
        <v>139</v>
      </c>
      <c r="C70" s="177"/>
      <c r="D70" s="178"/>
      <c r="E70" s="178"/>
      <c r="F70" s="178"/>
      <c r="G70" s="178"/>
      <c r="H70" s="178"/>
      <c r="I70" s="211"/>
      <c r="J70" s="187"/>
      <c r="K70" s="212"/>
      <c r="L70" s="153" t="s">
        <v>140</v>
      </c>
      <c r="M70" s="105"/>
      <c r="N70" s="127">
        <f t="shared" si="3"/>
        <v>0</v>
      </c>
      <c r="O70" s="108"/>
    </row>
    <row r="71" s="3" customFormat="1" ht="16" hidden="1" customHeight="1" spans="1:15">
      <c r="A71" s="176" t="s">
        <v>141</v>
      </c>
      <c r="B71" s="54" t="s">
        <v>142</v>
      </c>
      <c r="C71" s="177"/>
      <c r="D71" s="178"/>
      <c r="E71" s="178"/>
      <c r="F71" s="178"/>
      <c r="G71" s="178"/>
      <c r="H71" s="178"/>
      <c r="I71" s="211"/>
      <c r="J71" s="187"/>
      <c r="K71" s="212"/>
      <c r="L71" s="153" t="s">
        <v>140</v>
      </c>
      <c r="M71" s="105"/>
      <c r="N71" s="127">
        <f t="shared" si="3"/>
        <v>0</v>
      </c>
      <c r="O71" s="108"/>
    </row>
    <row r="72" s="3" customFormat="1" ht="15" customHeight="1" spans="1:15">
      <c r="A72" s="176" t="s">
        <v>143</v>
      </c>
      <c r="B72" s="54" t="s">
        <v>144</v>
      </c>
      <c r="C72" s="177"/>
      <c r="D72" s="178"/>
      <c r="E72" s="178"/>
      <c r="F72" s="178"/>
      <c r="G72" s="178"/>
      <c r="H72" s="178"/>
      <c r="I72" s="211"/>
      <c r="J72" s="187">
        <v>6</v>
      </c>
      <c r="K72" s="212"/>
      <c r="L72" s="153" t="s">
        <v>135</v>
      </c>
      <c r="M72" s="105">
        <v>6</v>
      </c>
      <c r="N72" s="213">
        <f t="shared" si="3"/>
        <v>36</v>
      </c>
      <c r="O72" s="108"/>
    </row>
    <row r="73" s="3" customFormat="1" hidden="1" spans="1:15">
      <c r="A73" s="179" t="s">
        <v>145</v>
      </c>
      <c r="B73" s="180" t="s">
        <v>146</v>
      </c>
      <c r="C73" s="181"/>
      <c r="D73" s="182"/>
      <c r="E73" s="182"/>
      <c r="F73" s="182"/>
      <c r="G73" s="182"/>
      <c r="H73" s="182"/>
      <c r="I73" s="214"/>
      <c r="J73" s="190"/>
      <c r="K73" s="215"/>
      <c r="L73" s="158" t="s">
        <v>147</v>
      </c>
      <c r="M73" s="216"/>
      <c r="N73" s="217">
        <f t="shared" si="3"/>
        <v>0</v>
      </c>
      <c r="O73" s="170"/>
    </row>
    <row r="74" s="3" customFormat="1" ht="16" customHeight="1" spans="1:15">
      <c r="A74" s="62" t="s">
        <v>64</v>
      </c>
      <c r="B74" s="63"/>
      <c r="C74" s="63"/>
      <c r="D74" s="63"/>
      <c r="E74" s="63"/>
      <c r="F74" s="63"/>
      <c r="G74" s="63"/>
      <c r="H74" s="63"/>
      <c r="I74" s="63"/>
      <c r="J74" s="135"/>
      <c r="K74" s="135"/>
      <c r="L74" s="135"/>
      <c r="M74" s="136"/>
      <c r="N74" s="137">
        <f>SUM(N63:N73)</f>
        <v>6036</v>
      </c>
      <c r="O74" s="138"/>
    </row>
    <row r="75" s="3" customFormat="1" ht="16" customHeight="1" spans="1:15">
      <c r="A75" s="64" t="s">
        <v>20</v>
      </c>
      <c r="B75" s="17" t="s">
        <v>18</v>
      </c>
      <c r="C75" s="65" t="s">
        <v>21</v>
      </c>
      <c r="D75" s="17"/>
      <c r="E75" s="17"/>
      <c r="F75" s="17"/>
      <c r="G75" s="17"/>
      <c r="H75" s="17"/>
      <c r="I75" s="17"/>
      <c r="J75" s="17" t="s">
        <v>65</v>
      </c>
      <c r="K75" s="17" t="s">
        <v>23</v>
      </c>
      <c r="L75" s="139" t="s">
        <v>24</v>
      </c>
      <c r="M75" s="140" t="s">
        <v>25</v>
      </c>
      <c r="N75" s="17" t="s">
        <v>67</v>
      </c>
      <c r="O75" s="141" t="s">
        <v>27</v>
      </c>
    </row>
    <row r="76" s="3" customFormat="1" ht="16" customHeight="1" spans="1:15">
      <c r="A76" s="46" t="s">
        <v>148</v>
      </c>
      <c r="B76" s="47" t="s">
        <v>149</v>
      </c>
      <c r="C76" s="47"/>
      <c r="D76" s="47"/>
      <c r="E76" s="47"/>
      <c r="F76" s="47"/>
      <c r="G76" s="47"/>
      <c r="H76" s="47"/>
      <c r="I76" s="47"/>
      <c r="J76" s="121"/>
      <c r="K76" s="121"/>
      <c r="L76" s="121"/>
      <c r="M76" s="122"/>
      <c r="N76" s="47"/>
      <c r="O76" s="123"/>
    </row>
    <row r="77" s="3" customFormat="1" ht="15" customHeight="1" spans="1:15">
      <c r="A77" s="48" t="s">
        <v>150</v>
      </c>
      <c r="B77" s="183" t="s">
        <v>151</v>
      </c>
      <c r="C77" s="184"/>
      <c r="D77" s="185"/>
      <c r="E77" s="185"/>
      <c r="F77" s="185"/>
      <c r="G77" s="185"/>
      <c r="H77" s="185"/>
      <c r="I77" s="218"/>
      <c r="J77" s="124">
        <v>6</v>
      </c>
      <c r="K77" s="124">
        <v>1</v>
      </c>
      <c r="L77" s="125" t="s">
        <v>53</v>
      </c>
      <c r="M77" s="219">
        <v>80</v>
      </c>
      <c r="N77" s="220">
        <f t="shared" ref="N77:N80" si="4">J77*K77*M77</f>
        <v>480</v>
      </c>
      <c r="O77" s="221"/>
    </row>
    <row r="78" s="3" customFormat="1" ht="16" customHeight="1" spans="1:15">
      <c r="A78" s="53" t="s">
        <v>153</v>
      </c>
      <c r="B78" s="186" t="s">
        <v>154</v>
      </c>
      <c r="C78" s="187"/>
      <c r="D78" s="188"/>
      <c r="E78" s="188"/>
      <c r="F78" s="188"/>
      <c r="G78" s="188"/>
      <c r="H78" s="188"/>
      <c r="I78" s="212"/>
      <c r="J78" s="129"/>
      <c r="K78" s="129"/>
      <c r="L78" s="101" t="s">
        <v>53</v>
      </c>
      <c r="M78" s="155"/>
      <c r="N78" s="156">
        <f t="shared" si="4"/>
        <v>0</v>
      </c>
      <c r="O78" s="108"/>
    </row>
    <row r="79" s="3" customFormat="1" ht="16" customHeight="1" spans="1:15">
      <c r="A79" s="53" t="s">
        <v>155</v>
      </c>
      <c r="B79" s="186" t="s">
        <v>156</v>
      </c>
      <c r="C79" s="187"/>
      <c r="D79" s="188"/>
      <c r="E79" s="188"/>
      <c r="F79" s="188"/>
      <c r="G79" s="188"/>
      <c r="H79" s="188"/>
      <c r="I79" s="212"/>
      <c r="J79" s="129"/>
      <c r="K79" s="129"/>
      <c r="L79" s="101" t="s">
        <v>53</v>
      </c>
      <c r="M79" s="155"/>
      <c r="N79" s="156">
        <f t="shared" si="4"/>
        <v>0</v>
      </c>
      <c r="O79" s="108"/>
    </row>
    <row r="80" s="3" customFormat="1" ht="16" customHeight="1" spans="1:15">
      <c r="A80" s="82" t="s">
        <v>157</v>
      </c>
      <c r="B80" s="189" t="s">
        <v>158</v>
      </c>
      <c r="C80" s="190"/>
      <c r="D80" s="191"/>
      <c r="E80" s="191"/>
      <c r="F80" s="191"/>
      <c r="G80" s="191"/>
      <c r="H80" s="191"/>
      <c r="I80" s="215"/>
      <c r="J80" s="154"/>
      <c r="K80" s="154"/>
      <c r="L80" s="222" t="s">
        <v>53</v>
      </c>
      <c r="M80" s="168"/>
      <c r="N80" s="223">
        <f t="shared" si="4"/>
        <v>0</v>
      </c>
      <c r="O80" s="170"/>
    </row>
    <row r="81" s="3" customFormat="1" ht="16" customHeight="1" spans="1:15">
      <c r="A81" s="66" t="s">
        <v>64</v>
      </c>
      <c r="B81" s="67"/>
      <c r="C81" s="67"/>
      <c r="D81" s="67"/>
      <c r="E81" s="67"/>
      <c r="F81" s="67"/>
      <c r="G81" s="67"/>
      <c r="H81" s="67"/>
      <c r="I81" s="67"/>
      <c r="J81" s="142"/>
      <c r="K81" s="142"/>
      <c r="L81" s="142"/>
      <c r="M81" s="224"/>
      <c r="N81" s="225">
        <f>SUM(N77:N80)</f>
        <v>480</v>
      </c>
      <c r="O81" s="144"/>
    </row>
    <row r="82" s="3" customFormat="1" ht="16" customHeight="1" spans="1:15">
      <c r="A82" s="192" t="s">
        <v>159</v>
      </c>
      <c r="B82" s="193"/>
      <c r="C82" s="193"/>
      <c r="D82" s="193"/>
      <c r="E82" s="193"/>
      <c r="F82" s="193"/>
      <c r="G82" s="193"/>
      <c r="H82" s="193"/>
      <c r="I82" s="193"/>
      <c r="J82" s="226"/>
      <c r="K82" s="226"/>
      <c r="L82" s="226"/>
      <c r="M82" s="227"/>
      <c r="N82" s="228">
        <f>SUM(N33,N41,N60,N74,N81)</f>
        <v>16086</v>
      </c>
      <c r="O82" s="229"/>
    </row>
    <row r="83" s="3" customFormat="1" ht="16" customHeight="1" spans="1:15">
      <c r="A83" s="64" t="s">
        <v>20</v>
      </c>
      <c r="B83" s="17" t="s">
        <v>18</v>
      </c>
      <c r="C83" s="65" t="s">
        <v>21</v>
      </c>
      <c r="D83" s="17"/>
      <c r="E83" s="17"/>
      <c r="F83" s="17"/>
      <c r="G83" s="17"/>
      <c r="H83" s="17"/>
      <c r="I83" s="17"/>
      <c r="J83" s="139" t="s">
        <v>22</v>
      </c>
      <c r="K83" s="65"/>
      <c r="L83" s="139" t="s">
        <v>24</v>
      </c>
      <c r="M83" s="140" t="s">
        <v>25</v>
      </c>
      <c r="N83" s="17" t="s">
        <v>67</v>
      </c>
      <c r="O83" s="141" t="s">
        <v>27</v>
      </c>
    </row>
    <row r="84" s="3" customFormat="1" ht="16" customHeight="1" spans="1:15">
      <c r="A84" s="194" t="s">
        <v>160</v>
      </c>
      <c r="B84" s="47" t="s">
        <v>161</v>
      </c>
      <c r="C84" s="47"/>
      <c r="D84" s="47"/>
      <c r="E84" s="47"/>
      <c r="F84" s="47"/>
      <c r="G84" s="47"/>
      <c r="H84" s="47"/>
      <c r="I84" s="47"/>
      <c r="J84" s="121"/>
      <c r="K84" s="121"/>
      <c r="L84" s="121"/>
      <c r="M84" s="122"/>
      <c r="N84" s="47"/>
      <c r="O84" s="123"/>
    </row>
    <row r="85" s="3" customFormat="1" ht="16" customHeight="1" spans="1:15">
      <c r="A85" s="195" t="s">
        <v>162</v>
      </c>
      <c r="B85" s="196" t="s">
        <v>161</v>
      </c>
      <c r="C85" s="197" t="s">
        <v>163</v>
      </c>
      <c r="D85" s="198"/>
      <c r="E85" s="198"/>
      <c r="F85" s="198"/>
      <c r="G85" s="198"/>
      <c r="H85" s="198"/>
      <c r="I85" s="230"/>
      <c r="J85" s="231">
        <f>N82</f>
        <v>16086</v>
      </c>
      <c r="K85" s="232"/>
      <c r="L85" s="233"/>
      <c r="M85" s="234">
        <v>0.08</v>
      </c>
      <c r="N85" s="217">
        <f>J85*M85</f>
        <v>1286.88</v>
      </c>
      <c r="O85" s="235"/>
    </row>
    <row r="86" s="3" customFormat="1" ht="16" customHeight="1" spans="1:15">
      <c r="A86" s="199" t="s">
        <v>64</v>
      </c>
      <c r="B86" s="200"/>
      <c r="C86" s="200"/>
      <c r="D86" s="200"/>
      <c r="E86" s="200"/>
      <c r="F86" s="200"/>
      <c r="G86" s="200"/>
      <c r="H86" s="200"/>
      <c r="I86" s="200"/>
      <c r="J86" s="236"/>
      <c r="K86" s="236"/>
      <c r="L86" s="236"/>
      <c r="M86" s="237"/>
      <c r="N86" s="238">
        <f>SUM(N85:N85)</f>
        <v>1286.88</v>
      </c>
      <c r="O86" s="239"/>
    </row>
    <row r="87" s="3" customFormat="1" ht="16" customHeight="1" spans="1:15">
      <c r="A87" s="64" t="s">
        <v>20</v>
      </c>
      <c r="B87" s="17" t="s">
        <v>18</v>
      </c>
      <c r="C87" s="65" t="s">
        <v>21</v>
      </c>
      <c r="D87" s="17"/>
      <c r="E87" s="17"/>
      <c r="F87" s="17"/>
      <c r="G87" s="17"/>
      <c r="H87" s="17"/>
      <c r="I87" s="17"/>
      <c r="J87" s="17" t="s">
        <v>65</v>
      </c>
      <c r="K87" s="17" t="s">
        <v>23</v>
      </c>
      <c r="L87" s="139" t="s">
        <v>24</v>
      </c>
      <c r="M87" s="140" t="s">
        <v>25</v>
      </c>
      <c r="N87" s="17" t="s">
        <v>67</v>
      </c>
      <c r="O87" s="141" t="s">
        <v>27</v>
      </c>
    </row>
    <row r="88" s="3" customFormat="1" ht="16" customHeight="1" spans="1:15">
      <c r="A88" s="194" t="s">
        <v>164</v>
      </c>
      <c r="B88" s="47" t="s">
        <v>165</v>
      </c>
      <c r="C88" s="47"/>
      <c r="D88" s="47"/>
      <c r="E88" s="47"/>
      <c r="F88" s="47"/>
      <c r="G88" s="47"/>
      <c r="H88" s="47"/>
      <c r="I88" s="47"/>
      <c r="J88" s="121"/>
      <c r="K88" s="121"/>
      <c r="L88" s="121"/>
      <c r="M88" s="122"/>
      <c r="N88" s="47"/>
      <c r="O88" s="123"/>
    </row>
    <row r="89" s="3" customFormat="1" ht="16" customHeight="1" spans="1:16">
      <c r="A89" s="195" t="s">
        <v>166</v>
      </c>
      <c r="B89" s="196" t="s">
        <v>167</v>
      </c>
      <c r="C89" s="197" t="s">
        <v>168</v>
      </c>
      <c r="D89" s="198"/>
      <c r="E89" s="198"/>
      <c r="F89" s="198"/>
      <c r="G89" s="198"/>
      <c r="H89" s="198"/>
      <c r="I89" s="230"/>
      <c r="J89" s="240">
        <v>6</v>
      </c>
      <c r="K89" s="240">
        <v>1</v>
      </c>
      <c r="L89" s="233" t="s">
        <v>53</v>
      </c>
      <c r="M89" s="241">
        <v>160</v>
      </c>
      <c r="N89" s="242">
        <f>J89*K89*M89</f>
        <v>960</v>
      </c>
      <c r="O89" s="235"/>
      <c r="P89" s="3" t="s">
        <v>170</v>
      </c>
    </row>
    <row r="90" s="3" customFormat="1" ht="16" customHeight="1" spans="1:15">
      <c r="A90" s="199" t="s">
        <v>64</v>
      </c>
      <c r="B90" s="200"/>
      <c r="C90" s="200"/>
      <c r="D90" s="200"/>
      <c r="E90" s="200"/>
      <c r="F90" s="200"/>
      <c r="G90" s="200"/>
      <c r="H90" s="200"/>
      <c r="I90" s="200"/>
      <c r="J90" s="236"/>
      <c r="K90" s="236"/>
      <c r="L90" s="236"/>
      <c r="M90" s="243"/>
      <c r="N90" s="244">
        <f>SUM(N89:N89)</f>
        <v>960</v>
      </c>
      <c r="O90" s="239"/>
    </row>
    <row r="91" s="3" customFormat="1" ht="16" customHeight="1" spans="1:15">
      <c r="A91" s="64" t="s">
        <v>20</v>
      </c>
      <c r="B91" s="17" t="s">
        <v>18</v>
      </c>
      <c r="C91" s="139" t="s">
        <v>21</v>
      </c>
      <c r="D91" s="201"/>
      <c r="E91" s="201"/>
      <c r="F91" s="201"/>
      <c r="G91" s="65"/>
      <c r="H91" s="17" t="s">
        <v>171</v>
      </c>
      <c r="I91" s="17" t="s">
        <v>172</v>
      </c>
      <c r="J91" s="139" t="s">
        <v>65</v>
      </c>
      <c r="K91" s="65"/>
      <c r="L91" s="139" t="s">
        <v>24</v>
      </c>
      <c r="M91" s="140" t="s">
        <v>25</v>
      </c>
      <c r="N91" s="17" t="s">
        <v>67</v>
      </c>
      <c r="O91" s="141" t="s">
        <v>27</v>
      </c>
    </row>
    <row r="92" s="3" customFormat="1" ht="16" customHeight="1" spans="1:15">
      <c r="A92" s="46" t="s">
        <v>173</v>
      </c>
      <c r="B92" s="47" t="s">
        <v>174</v>
      </c>
      <c r="C92" s="47"/>
      <c r="D92" s="47"/>
      <c r="E92" s="47"/>
      <c r="F92" s="47"/>
      <c r="G92" s="47"/>
      <c r="H92" s="47"/>
      <c r="I92" s="47"/>
      <c r="J92" s="121"/>
      <c r="K92" s="121"/>
      <c r="L92" s="121"/>
      <c r="M92" s="122"/>
      <c r="N92" s="47"/>
      <c r="O92" s="123"/>
    </row>
    <row r="93" s="3" customFormat="1" ht="16" customHeight="1" spans="1:15">
      <c r="A93" s="53" t="s">
        <v>185</v>
      </c>
      <c r="B93" s="202" t="s">
        <v>176</v>
      </c>
      <c r="C93" s="203" t="s">
        <v>186</v>
      </c>
      <c r="D93" s="203"/>
      <c r="E93" s="203"/>
      <c r="F93" s="203"/>
      <c r="G93" s="203"/>
      <c r="H93" s="55"/>
      <c r="I93" s="55"/>
      <c r="J93" s="245">
        <v>5</v>
      </c>
      <c r="K93" s="245"/>
      <c r="L93" s="101" t="s">
        <v>180</v>
      </c>
      <c r="M93" s="102">
        <f>N93/J93</f>
        <v>828.6</v>
      </c>
      <c r="N93" s="103">
        <v>4143</v>
      </c>
      <c r="O93" s="247" t="s">
        <v>184</v>
      </c>
    </row>
    <row r="94" s="3" customFormat="1" ht="16" customHeight="1" spans="1:15">
      <c r="A94" s="53" t="s">
        <v>188</v>
      </c>
      <c r="B94" s="202" t="s">
        <v>176</v>
      </c>
      <c r="C94" s="203"/>
      <c r="D94" s="203"/>
      <c r="E94" s="203"/>
      <c r="F94" s="203"/>
      <c r="G94" s="203"/>
      <c r="H94" s="55"/>
      <c r="I94" s="55"/>
      <c r="J94" s="245">
        <v>2</v>
      </c>
      <c r="K94" s="245"/>
      <c r="L94" s="101" t="s">
        <v>180</v>
      </c>
      <c r="M94" s="102">
        <f>N94/J94</f>
        <v>1350</v>
      </c>
      <c r="N94" s="103">
        <v>2700</v>
      </c>
      <c r="O94" s="247" t="s">
        <v>189</v>
      </c>
    </row>
    <row r="95" s="3" customFormat="1" ht="16" customHeight="1" spans="1:15">
      <c r="A95" s="53" t="s">
        <v>190</v>
      </c>
      <c r="B95" s="202" t="s">
        <v>176</v>
      </c>
      <c r="C95" s="203"/>
      <c r="D95" s="203"/>
      <c r="E95" s="203"/>
      <c r="F95" s="203"/>
      <c r="G95" s="203"/>
      <c r="H95" s="55"/>
      <c r="I95" s="55"/>
      <c r="J95" s="245">
        <v>4</v>
      </c>
      <c r="K95" s="245"/>
      <c r="L95" s="101" t="s">
        <v>180</v>
      </c>
      <c r="M95" s="102">
        <f>N95/J95</f>
        <v>1205</v>
      </c>
      <c r="N95" s="103">
        <v>4820</v>
      </c>
      <c r="O95" s="247" t="s">
        <v>191</v>
      </c>
    </row>
    <row r="96" s="3" customFormat="1" ht="16" customHeight="1" spans="1:15">
      <c r="A96" s="53" t="s">
        <v>192</v>
      </c>
      <c r="B96" s="202" t="s">
        <v>176</v>
      </c>
      <c r="C96" s="203"/>
      <c r="D96" s="203"/>
      <c r="E96" s="203"/>
      <c r="F96" s="203"/>
      <c r="G96" s="203"/>
      <c r="H96" s="55"/>
      <c r="I96" s="55"/>
      <c r="J96" s="245">
        <v>2</v>
      </c>
      <c r="K96" s="245"/>
      <c r="L96" s="101" t="s">
        <v>180</v>
      </c>
      <c r="M96" s="102">
        <f>N96/J96</f>
        <v>1570</v>
      </c>
      <c r="N96" s="246">
        <v>3140</v>
      </c>
      <c r="O96" s="247" t="s">
        <v>193</v>
      </c>
    </row>
    <row r="97" s="3" customFormat="1" ht="16" customHeight="1" spans="1:15">
      <c r="A97" s="56"/>
      <c r="B97" s="204" t="s">
        <v>161</v>
      </c>
      <c r="C97" s="205" t="s">
        <v>200</v>
      </c>
      <c r="D97" s="205"/>
      <c r="E97" s="205"/>
      <c r="F97" s="205"/>
      <c r="G97" s="205"/>
      <c r="H97" s="205"/>
      <c r="I97" s="205"/>
      <c r="J97" s="205"/>
      <c r="K97" s="205"/>
      <c r="L97" s="205"/>
      <c r="M97" s="248">
        <v>0.03</v>
      </c>
      <c r="N97" s="249">
        <f>(N94+N93+N95+N96)*M97</f>
        <v>444.09</v>
      </c>
      <c r="O97" s="134"/>
    </row>
    <row r="98" s="3" customFormat="1" ht="16" customHeight="1" spans="1:15">
      <c r="A98" s="199" t="s">
        <v>64</v>
      </c>
      <c r="B98" s="200"/>
      <c r="C98" s="200"/>
      <c r="D98" s="200"/>
      <c r="E98" s="200"/>
      <c r="F98" s="200"/>
      <c r="G98" s="200"/>
      <c r="H98" s="200"/>
      <c r="I98" s="200"/>
      <c r="J98" s="236"/>
      <c r="K98" s="236"/>
      <c r="L98" s="236"/>
      <c r="M98" s="237"/>
      <c r="N98" s="238">
        <f>SUM(N93:N97)</f>
        <v>15247.09</v>
      </c>
      <c r="O98" s="239"/>
    </row>
    <row r="99" s="3" customFormat="1" ht="16" customHeight="1" spans="1:15">
      <c r="A99" s="64" t="s">
        <v>20</v>
      </c>
      <c r="B99" s="17" t="s">
        <v>18</v>
      </c>
      <c r="C99" s="65" t="s">
        <v>21</v>
      </c>
      <c r="D99" s="17"/>
      <c r="E99" s="17"/>
      <c r="F99" s="17"/>
      <c r="G99" s="17"/>
      <c r="H99" s="17"/>
      <c r="I99" s="17"/>
      <c r="J99" s="139" t="s">
        <v>22</v>
      </c>
      <c r="K99" s="65"/>
      <c r="L99" s="139" t="s">
        <v>24</v>
      </c>
      <c r="M99" s="140" t="s">
        <v>25</v>
      </c>
      <c r="N99" s="17" t="s">
        <v>67</v>
      </c>
      <c r="O99" s="141" t="s">
        <v>27</v>
      </c>
    </row>
    <row r="100" s="3" customFormat="1" ht="16" customHeight="1" spans="1:15">
      <c r="A100" s="194" t="s">
        <v>201</v>
      </c>
      <c r="B100" s="47" t="s">
        <v>202</v>
      </c>
      <c r="C100" s="47"/>
      <c r="D100" s="47"/>
      <c r="E100" s="47"/>
      <c r="F100" s="47"/>
      <c r="G100" s="47"/>
      <c r="H100" s="47"/>
      <c r="I100" s="47"/>
      <c r="J100" s="121"/>
      <c r="K100" s="121"/>
      <c r="L100" s="121"/>
      <c r="M100" s="122"/>
      <c r="N100" s="47"/>
      <c r="O100" s="123"/>
    </row>
    <row r="101" s="3" customFormat="1" ht="16" customHeight="1" spans="1:15">
      <c r="A101" s="195" t="s">
        <v>203</v>
      </c>
      <c r="B101" s="196" t="s">
        <v>202</v>
      </c>
      <c r="C101" s="206"/>
      <c r="D101" s="207"/>
      <c r="E101" s="207"/>
      <c r="F101" s="207"/>
      <c r="G101" s="207"/>
      <c r="H101" s="207"/>
      <c r="I101" s="250"/>
      <c r="J101" s="231">
        <f>SUM(N82,N86,N90,N98)</f>
        <v>33579.97</v>
      </c>
      <c r="K101" s="232"/>
      <c r="L101" s="233"/>
      <c r="M101" s="234">
        <v>0.06</v>
      </c>
      <c r="N101" s="217">
        <f>J101*M101</f>
        <v>2014.7982</v>
      </c>
      <c r="O101" s="235"/>
    </row>
    <row r="102" s="3" customFormat="1" ht="16" customHeight="1" spans="1:15">
      <c r="A102" s="192" t="s">
        <v>64</v>
      </c>
      <c r="B102" s="193"/>
      <c r="C102" s="193"/>
      <c r="D102" s="193"/>
      <c r="E102" s="193"/>
      <c r="F102" s="193"/>
      <c r="G102" s="193"/>
      <c r="H102" s="193"/>
      <c r="I102" s="193"/>
      <c r="J102" s="226"/>
      <c r="K102" s="226"/>
      <c r="L102" s="226"/>
      <c r="M102" s="251"/>
      <c r="N102" s="252">
        <f>SUM(N101,J101)</f>
        <v>35594.7682</v>
      </c>
      <c r="O102" s="229"/>
    </row>
    <row r="103" s="3" customFormat="1" ht="16" customHeight="1" spans="1:15">
      <c r="A103" s="41"/>
      <c r="B103" s="42" t="s">
        <v>204</v>
      </c>
      <c r="C103" s="42"/>
      <c r="D103" s="42"/>
      <c r="E103" s="42"/>
      <c r="F103" s="42"/>
      <c r="G103" s="42"/>
      <c r="H103" s="42"/>
      <c r="I103" s="42"/>
      <c r="J103" s="114"/>
      <c r="K103" s="114"/>
      <c r="L103" s="114"/>
      <c r="M103" s="253"/>
      <c r="N103" s="254"/>
      <c r="O103" s="255"/>
    </row>
    <row r="104" s="3" customFormat="1" ht="15" customHeight="1" spans="10:12">
      <c r="J104" s="5"/>
      <c r="K104" s="5"/>
      <c r="L104" s="5"/>
    </row>
    <row r="105" s="3" customFormat="1" ht="15" customHeight="1" spans="10:12">
      <c r="J105" s="5"/>
      <c r="K105" s="5"/>
      <c r="L105" s="5"/>
    </row>
    <row r="106" s="3" customFormat="1" ht="15" customHeight="1" spans="10:12">
      <c r="J106" s="5"/>
      <c r="K106" s="5"/>
      <c r="L106" s="5"/>
    </row>
    <row r="107" s="3" customFormat="1" ht="15" customHeight="1" spans="10:12">
      <c r="J107" s="5"/>
      <c r="K107" s="5"/>
      <c r="L107" s="5"/>
    </row>
    <row r="108" s="3" customFormat="1" ht="15" customHeight="1" spans="10:12">
      <c r="J108" s="5"/>
      <c r="K108" s="5"/>
      <c r="L108" s="5"/>
    </row>
    <row r="109" s="3" customFormat="1" ht="15" customHeight="1" spans="10:12">
      <c r="J109" s="5"/>
      <c r="K109" s="5"/>
      <c r="L109" s="5"/>
    </row>
    <row r="110" s="3" customFormat="1" ht="15" customHeight="1" spans="10:12">
      <c r="J110" s="5"/>
      <c r="K110" s="5"/>
      <c r="L110" s="5"/>
    </row>
    <row r="111" s="3" customFormat="1" ht="15" customHeight="1" spans="10:12">
      <c r="J111" s="5"/>
      <c r="K111" s="5"/>
      <c r="L111" s="5"/>
    </row>
    <row r="112" s="3" customFormat="1" ht="15" customHeight="1" spans="10:12">
      <c r="J112" s="5"/>
      <c r="K112" s="5"/>
      <c r="L112" s="5"/>
    </row>
    <row r="113" s="3" customFormat="1" ht="15" customHeight="1" spans="10:12">
      <c r="J113" s="5"/>
      <c r="K113" s="5"/>
      <c r="L113" s="5"/>
    </row>
    <row r="114" s="3" customFormat="1" ht="15" customHeight="1" spans="10:12">
      <c r="J114" s="5"/>
      <c r="K114" s="5"/>
      <c r="L114" s="5"/>
    </row>
    <row r="115" s="3" customFormat="1" ht="15" customHeight="1" spans="10:12">
      <c r="J115" s="5"/>
      <c r="K115" s="5"/>
      <c r="L115" s="5"/>
    </row>
    <row r="116" s="3" customFormat="1" ht="15" customHeight="1" spans="10:12">
      <c r="J116" s="5"/>
      <c r="K116" s="5"/>
      <c r="L116" s="5"/>
    </row>
    <row r="117" s="3" customFormat="1" ht="15" customHeight="1" spans="10:12">
      <c r="J117" s="5"/>
      <c r="K117" s="5"/>
      <c r="L117" s="5"/>
    </row>
    <row r="118" s="3" customFormat="1" ht="15" customHeight="1" spans="10:12">
      <c r="J118" s="5"/>
      <c r="K118" s="5"/>
      <c r="L118" s="5"/>
    </row>
    <row r="119" s="3" customFormat="1" ht="15" customHeight="1" spans="10:12">
      <c r="J119" s="5"/>
      <c r="K119" s="5"/>
      <c r="L119" s="5"/>
    </row>
    <row r="120" s="3" customFormat="1" ht="15" customHeight="1" spans="10:12">
      <c r="J120" s="5"/>
      <c r="K120" s="5"/>
      <c r="L120" s="5"/>
    </row>
    <row r="121" s="3" customFormat="1" ht="15" customHeight="1" spans="10:12">
      <c r="J121" s="5"/>
      <c r="K121" s="5"/>
      <c r="L121" s="5"/>
    </row>
    <row r="122" s="3" customFormat="1" ht="15" customHeight="1" spans="10:12">
      <c r="J122" s="5"/>
      <c r="K122" s="5"/>
      <c r="L122" s="5"/>
    </row>
    <row r="123" s="3" customFormat="1" ht="15" customHeight="1" spans="10:12">
      <c r="J123" s="5"/>
      <c r="K123" s="5"/>
      <c r="L123" s="5"/>
    </row>
    <row r="124" s="3" customFormat="1" ht="15" customHeight="1" spans="10:12">
      <c r="J124" s="5"/>
      <c r="K124" s="5"/>
      <c r="L124" s="5"/>
    </row>
    <row r="125" s="3" customFormat="1" ht="15" customHeight="1" spans="10:12">
      <c r="J125" s="5"/>
      <c r="K125" s="5"/>
      <c r="L125" s="5"/>
    </row>
    <row r="126" s="3" customFormat="1" ht="15" customHeight="1" spans="10:12">
      <c r="J126" s="5"/>
      <c r="K126" s="5"/>
      <c r="L126" s="5"/>
    </row>
    <row r="127" s="3" customFormat="1" ht="15" customHeight="1" spans="1:12">
      <c r="A127" s="208"/>
      <c r="B127" s="208"/>
      <c r="C127" s="208"/>
      <c r="D127" s="209"/>
      <c r="E127" s="210"/>
      <c r="J127" s="5"/>
      <c r="K127" s="5"/>
      <c r="L127" s="5"/>
    </row>
    <row r="128" s="3" customFormat="1" ht="15" customHeight="1" spans="1:12">
      <c r="A128" s="208" t="s">
        <v>205</v>
      </c>
      <c r="B128" s="208" t="s">
        <v>206</v>
      </c>
      <c r="C128" s="208" t="s">
        <v>178</v>
      </c>
      <c r="D128" s="209" t="s">
        <v>179</v>
      </c>
      <c r="E128" s="210" t="s">
        <v>207</v>
      </c>
      <c r="J128" s="5"/>
      <c r="K128" s="5"/>
      <c r="L128" s="5"/>
    </row>
    <row r="129" s="3" customFormat="1" ht="15" customHeight="1" spans="1:12">
      <c r="A129" s="208" t="s">
        <v>35</v>
      </c>
      <c r="B129" s="208" t="s">
        <v>208</v>
      </c>
      <c r="C129" s="208" t="s">
        <v>209</v>
      </c>
      <c r="D129" s="209" t="s">
        <v>210</v>
      </c>
      <c r="E129" s="210" t="s">
        <v>211</v>
      </c>
      <c r="J129" s="5"/>
      <c r="K129" s="5"/>
      <c r="L129" s="5"/>
    </row>
    <row r="130" s="3" customFormat="1" ht="15" customHeight="1" spans="1:12">
      <c r="A130" s="208"/>
      <c r="B130" s="208" t="s">
        <v>212</v>
      </c>
      <c r="C130" s="208" t="s">
        <v>213</v>
      </c>
      <c r="D130" s="209"/>
      <c r="E130" s="210" t="s">
        <v>214</v>
      </c>
      <c r="J130" s="5"/>
      <c r="K130" s="5"/>
      <c r="L130" s="5"/>
    </row>
    <row r="131" s="3" customFormat="1" ht="15" customHeight="1" spans="1:12">
      <c r="A131" s="208">
        <v>1</v>
      </c>
      <c r="B131" s="208"/>
      <c r="J131" s="5"/>
      <c r="K131" s="5"/>
      <c r="L131" s="5"/>
    </row>
    <row r="132" s="3" customFormat="1" ht="15" customHeight="1" spans="1:12">
      <c r="A132" s="208">
        <f t="shared" ref="A132:A161" si="5">A131+1</f>
        <v>2</v>
      </c>
      <c r="B132" s="208"/>
      <c r="J132" s="5"/>
      <c r="K132" s="5"/>
      <c r="L132" s="5"/>
    </row>
    <row r="133" s="3" customFormat="1" ht="15" customHeight="1" spans="1:12">
      <c r="A133" s="208">
        <f t="shared" si="5"/>
        <v>3</v>
      </c>
      <c r="B133" s="208"/>
      <c r="J133" s="5"/>
      <c r="K133" s="5"/>
      <c r="L133" s="5"/>
    </row>
    <row r="134" s="3" customFormat="1" ht="15" customHeight="1" spans="1:12">
      <c r="A134" s="208">
        <f t="shared" si="5"/>
        <v>4</v>
      </c>
      <c r="B134" s="208"/>
      <c r="J134" s="5"/>
      <c r="K134" s="5"/>
      <c r="L134" s="5"/>
    </row>
    <row r="135" s="3" customFormat="1" ht="15" customHeight="1" spans="1:12">
      <c r="A135" s="208">
        <f t="shared" si="5"/>
        <v>5</v>
      </c>
      <c r="B135" s="208"/>
      <c r="J135" s="5"/>
      <c r="K135" s="5"/>
      <c r="L135" s="5"/>
    </row>
    <row r="136" s="3" customFormat="1" ht="15" customHeight="1" spans="1:12">
      <c r="A136" s="208">
        <f t="shared" si="5"/>
        <v>6</v>
      </c>
      <c r="B136" s="208"/>
      <c r="J136" s="5"/>
      <c r="K136" s="5"/>
      <c r="L136" s="5"/>
    </row>
    <row r="137" s="3" customFormat="1" ht="15" customHeight="1" spans="1:12">
      <c r="A137" s="208">
        <f t="shared" si="5"/>
        <v>7</v>
      </c>
      <c r="B137" s="208"/>
      <c r="J137" s="5"/>
      <c r="K137" s="5"/>
      <c r="L137" s="5"/>
    </row>
    <row r="138" s="3" customFormat="1" ht="15" customHeight="1" spans="1:12">
      <c r="A138" s="208">
        <f t="shared" si="5"/>
        <v>8</v>
      </c>
      <c r="B138" s="208"/>
      <c r="J138" s="5"/>
      <c r="K138" s="5"/>
      <c r="L138" s="5"/>
    </row>
    <row r="139" s="3" customFormat="1" ht="15" customHeight="1" spans="1:12">
      <c r="A139" s="208">
        <f t="shared" si="5"/>
        <v>9</v>
      </c>
      <c r="B139" s="208"/>
      <c r="J139" s="5"/>
      <c r="K139" s="5"/>
      <c r="L139" s="5"/>
    </row>
    <row r="140" s="3" customFormat="1" ht="15" customHeight="1" spans="1:12">
      <c r="A140" s="208">
        <f t="shared" si="5"/>
        <v>10</v>
      </c>
      <c r="B140" s="208"/>
      <c r="J140" s="5"/>
      <c r="K140" s="5"/>
      <c r="L140" s="5"/>
    </row>
    <row r="141" s="3" customFormat="1" ht="15" customHeight="1" spans="1:12">
      <c r="A141" s="208">
        <f t="shared" si="5"/>
        <v>11</v>
      </c>
      <c r="B141" s="208"/>
      <c r="J141" s="5"/>
      <c r="K141" s="5"/>
      <c r="L141" s="5"/>
    </row>
    <row r="142" s="3" customFormat="1" ht="15" customHeight="1" spans="1:12">
      <c r="A142" s="208">
        <f t="shared" si="5"/>
        <v>12</v>
      </c>
      <c r="B142" s="208"/>
      <c r="J142" s="5"/>
      <c r="K142" s="5"/>
      <c r="L142" s="5"/>
    </row>
    <row r="143" s="3" customFormat="1" ht="15" customHeight="1" spans="1:12">
      <c r="A143" s="208">
        <f t="shared" si="5"/>
        <v>13</v>
      </c>
      <c r="B143" s="208"/>
      <c r="J143" s="5"/>
      <c r="K143" s="5"/>
      <c r="L143" s="5"/>
    </row>
    <row r="144" s="3" customFormat="1" ht="15" customHeight="1" spans="1:12">
      <c r="A144" s="208">
        <f t="shared" si="5"/>
        <v>14</v>
      </c>
      <c r="B144" s="208"/>
      <c r="J144" s="5"/>
      <c r="K144" s="5"/>
      <c r="L144" s="5"/>
    </row>
    <row r="145" s="3" customFormat="1" ht="15" customHeight="1" spans="1:12">
      <c r="A145" s="208">
        <f t="shared" si="5"/>
        <v>15</v>
      </c>
      <c r="B145" s="208"/>
      <c r="J145" s="5"/>
      <c r="K145" s="5"/>
      <c r="L145" s="5"/>
    </row>
    <row r="146" s="3" customFormat="1" ht="15" customHeight="1" spans="1:12">
      <c r="A146" s="208">
        <f t="shared" si="5"/>
        <v>16</v>
      </c>
      <c r="B146" s="208"/>
      <c r="J146" s="5"/>
      <c r="K146" s="5"/>
      <c r="L146" s="5"/>
    </row>
    <row r="147" s="3" customFormat="1" ht="15" customHeight="1" spans="1:12">
      <c r="A147" s="208">
        <f t="shared" si="5"/>
        <v>17</v>
      </c>
      <c r="B147" s="208"/>
      <c r="J147" s="5"/>
      <c r="K147" s="5"/>
      <c r="L147" s="5"/>
    </row>
    <row r="148" s="3" customFormat="1" ht="15" customHeight="1" spans="1:12">
      <c r="A148" s="208">
        <f t="shared" si="5"/>
        <v>18</v>
      </c>
      <c r="B148" s="208"/>
      <c r="J148" s="5"/>
      <c r="K148" s="5"/>
      <c r="L148" s="5"/>
    </row>
    <row r="149" s="3" customFormat="1" ht="15" customHeight="1" spans="1:12">
      <c r="A149" s="208">
        <f t="shared" si="5"/>
        <v>19</v>
      </c>
      <c r="B149" s="208"/>
      <c r="J149" s="5"/>
      <c r="K149" s="5"/>
      <c r="L149" s="5"/>
    </row>
    <row r="150" s="3" customFormat="1" ht="15" customHeight="1" spans="1:12">
      <c r="A150" s="208">
        <f t="shared" si="5"/>
        <v>20</v>
      </c>
      <c r="B150" s="208"/>
      <c r="J150" s="5"/>
      <c r="K150" s="5"/>
      <c r="L150" s="5"/>
    </row>
    <row r="151" s="3" customFormat="1" ht="15" customHeight="1" spans="1:12">
      <c r="A151" s="208">
        <f t="shared" si="5"/>
        <v>21</v>
      </c>
      <c r="B151" s="208"/>
      <c r="J151" s="5"/>
      <c r="K151" s="5"/>
      <c r="L151" s="5"/>
    </row>
    <row r="152" s="3" customFormat="1" ht="15" customHeight="1" spans="1:12">
      <c r="A152" s="208">
        <f t="shared" si="5"/>
        <v>22</v>
      </c>
      <c r="B152" s="208"/>
      <c r="J152" s="5"/>
      <c r="K152" s="5"/>
      <c r="L152" s="5"/>
    </row>
    <row r="153" s="3" customFormat="1" ht="15" customHeight="1" spans="1:12">
      <c r="A153" s="208">
        <f t="shared" si="5"/>
        <v>23</v>
      </c>
      <c r="B153" s="208"/>
      <c r="J153" s="5"/>
      <c r="K153" s="5"/>
      <c r="L153" s="5"/>
    </row>
    <row r="154" s="3" customFormat="1" ht="15" customHeight="1" spans="1:12">
      <c r="A154" s="208">
        <f t="shared" si="5"/>
        <v>24</v>
      </c>
      <c r="B154" s="208"/>
      <c r="J154" s="5"/>
      <c r="K154" s="5"/>
      <c r="L154" s="5"/>
    </row>
    <row r="155" s="3" customFormat="1" ht="15" customHeight="1" spans="1:12">
      <c r="A155" s="208">
        <f t="shared" si="5"/>
        <v>25</v>
      </c>
      <c r="B155" s="208"/>
      <c r="J155" s="5"/>
      <c r="K155" s="5"/>
      <c r="L155" s="5"/>
    </row>
    <row r="156" s="3" customFormat="1" ht="15" customHeight="1" spans="1:12">
      <c r="A156" s="208">
        <f t="shared" si="5"/>
        <v>26</v>
      </c>
      <c r="B156" s="208"/>
      <c r="J156" s="5"/>
      <c r="K156" s="5"/>
      <c r="L156" s="5"/>
    </row>
    <row r="157" s="3" customFormat="1" ht="15" customHeight="1" spans="1:12">
      <c r="A157" s="208">
        <f t="shared" si="5"/>
        <v>27</v>
      </c>
      <c r="B157" s="208"/>
      <c r="J157" s="5"/>
      <c r="K157" s="5"/>
      <c r="L157" s="5"/>
    </row>
    <row r="158" s="3" customFormat="1" ht="15" customHeight="1" spans="1:12">
      <c r="A158" s="208">
        <f t="shared" si="5"/>
        <v>28</v>
      </c>
      <c r="B158" s="208"/>
      <c r="J158" s="5"/>
      <c r="K158" s="5"/>
      <c r="L158" s="5"/>
    </row>
    <row r="159" s="3" customFormat="1" ht="15" customHeight="1" spans="1:12">
      <c r="A159" s="208">
        <f t="shared" si="5"/>
        <v>29</v>
      </c>
      <c r="B159" s="208"/>
      <c r="J159" s="5"/>
      <c r="K159" s="5"/>
      <c r="L159" s="5"/>
    </row>
    <row r="160" s="3" customFormat="1" ht="15" customHeight="1" spans="1:12">
      <c r="A160" s="208">
        <f t="shared" si="5"/>
        <v>30</v>
      </c>
      <c r="B160" s="208"/>
      <c r="J160" s="5"/>
      <c r="K160" s="5"/>
      <c r="L160" s="5"/>
    </row>
    <row r="161" s="3" customFormat="1" ht="15" customHeight="1" spans="1:12">
      <c r="A161" s="208">
        <f t="shared" si="5"/>
        <v>31</v>
      </c>
      <c r="B161" s="208"/>
      <c r="J161" s="5"/>
      <c r="K161" s="5"/>
      <c r="L161" s="5"/>
    </row>
    <row r="162" s="3" customFormat="1" ht="15" customHeight="1" spans="10:12">
      <c r="J162" s="5"/>
      <c r="K162" s="5"/>
      <c r="L162" s="5"/>
    </row>
    <row r="163" s="3" customFormat="1" ht="15" customHeight="1" spans="10:12">
      <c r="J163" s="5"/>
      <c r="K163" s="5"/>
      <c r="L163" s="5"/>
    </row>
    <row r="164" s="3" customFormat="1" ht="15" customHeight="1" spans="10:12">
      <c r="J164" s="5"/>
      <c r="K164" s="5"/>
      <c r="L164" s="5"/>
    </row>
    <row r="165" s="3" customFormat="1" ht="15" customHeight="1" spans="10:12">
      <c r="J165" s="5"/>
      <c r="K165" s="5"/>
      <c r="L165" s="5"/>
    </row>
    <row r="166" s="3" customFormat="1" ht="15" customHeight="1" spans="10:12">
      <c r="J166" s="5"/>
      <c r="K166" s="5"/>
      <c r="L166" s="5"/>
    </row>
    <row r="167" s="3" customFormat="1" ht="15" customHeight="1" spans="10:12">
      <c r="J167" s="5"/>
      <c r="K167" s="5"/>
      <c r="L167" s="5"/>
    </row>
    <row r="168" s="3" customFormat="1" ht="15" customHeight="1" spans="10:12">
      <c r="J168" s="5"/>
      <c r="K168" s="5"/>
      <c r="L168" s="5"/>
    </row>
    <row r="169" s="3" customFormat="1" ht="15" customHeight="1" spans="10:12">
      <c r="J169" s="5"/>
      <c r="K169" s="5"/>
      <c r="L169" s="5"/>
    </row>
    <row r="170" s="3" customFormat="1" ht="15" customHeight="1" spans="10:12">
      <c r="J170" s="5"/>
      <c r="K170" s="5"/>
      <c r="L170" s="5"/>
    </row>
    <row r="171" s="3" customFormat="1" ht="15" customHeight="1" spans="10:12">
      <c r="J171" s="5"/>
      <c r="K171" s="5"/>
      <c r="L171" s="5"/>
    </row>
    <row r="172" s="3" customFormat="1" ht="15" customHeight="1" spans="10:12">
      <c r="J172" s="5"/>
      <c r="K172" s="5"/>
      <c r="L172" s="5"/>
    </row>
    <row r="173" s="3" customFormat="1" ht="15" customHeight="1" spans="10:12">
      <c r="J173" s="5"/>
      <c r="K173" s="5"/>
      <c r="L173" s="5"/>
    </row>
    <row r="174" s="3" customFormat="1" ht="15" customHeight="1" spans="10:12">
      <c r="J174" s="5"/>
      <c r="K174" s="5"/>
      <c r="L174" s="5"/>
    </row>
    <row r="175" s="3" customFormat="1" ht="15" customHeight="1" spans="10:12">
      <c r="J175" s="5"/>
      <c r="K175" s="5"/>
      <c r="L175" s="5"/>
    </row>
    <row r="176" s="3" customFormat="1" ht="15" customHeight="1" spans="10:12">
      <c r="J176" s="5"/>
      <c r="K176" s="5"/>
      <c r="L176" s="5"/>
    </row>
    <row r="177" s="3" customFormat="1" ht="15" customHeight="1" spans="10:12">
      <c r="J177" s="5"/>
      <c r="K177" s="5"/>
      <c r="L177" s="5"/>
    </row>
    <row r="178" s="3" customFormat="1" ht="15" customHeight="1" spans="10:12">
      <c r="J178" s="5"/>
      <c r="K178" s="5"/>
      <c r="L178" s="5"/>
    </row>
    <row r="179" s="3" customFormat="1" ht="15" customHeight="1" spans="10:12">
      <c r="J179" s="5"/>
      <c r="K179" s="5"/>
      <c r="L179" s="5"/>
    </row>
    <row r="180" s="3" customFormat="1" ht="15" customHeight="1" spans="10:12">
      <c r="J180" s="5"/>
      <c r="K180" s="5"/>
      <c r="L180" s="5"/>
    </row>
    <row r="181" s="3" customFormat="1" ht="15" customHeight="1" spans="10:12">
      <c r="J181" s="5"/>
      <c r="K181" s="5"/>
      <c r="L181" s="5"/>
    </row>
    <row r="182" s="3" customFormat="1" ht="15" customHeight="1" spans="10:12">
      <c r="J182" s="5"/>
      <c r="K182" s="5"/>
      <c r="L182" s="5"/>
    </row>
    <row r="183" s="3" customFormat="1" ht="15" customHeight="1" spans="10:12">
      <c r="J183" s="5"/>
      <c r="K183" s="5"/>
      <c r="L183" s="5"/>
    </row>
    <row r="184" s="3" customFormat="1" ht="15" customHeight="1" spans="10:12">
      <c r="J184" s="5"/>
      <c r="K184" s="5"/>
      <c r="L184" s="5"/>
    </row>
    <row r="185" s="3" customFormat="1" ht="15" customHeight="1" spans="10:12">
      <c r="J185" s="5"/>
      <c r="K185" s="5"/>
      <c r="L185" s="5"/>
    </row>
    <row r="186" s="3" customFormat="1" ht="15" customHeight="1" spans="10:12">
      <c r="J186" s="5"/>
      <c r="K186" s="5"/>
      <c r="L186" s="5"/>
    </row>
    <row r="187" s="3" customFormat="1" ht="15" customHeight="1" spans="10:12">
      <c r="J187" s="5"/>
      <c r="K187" s="5"/>
      <c r="L187" s="5"/>
    </row>
    <row r="188" s="3" customFormat="1" ht="15" customHeight="1" spans="10:12">
      <c r="J188" s="5"/>
      <c r="K188" s="5"/>
      <c r="L188" s="5"/>
    </row>
    <row r="189" s="3" customFormat="1" ht="15" customHeight="1" spans="10:12">
      <c r="J189" s="5"/>
      <c r="K189" s="5"/>
      <c r="L189" s="5"/>
    </row>
    <row r="190" s="3" customFormat="1" ht="15" customHeight="1" spans="10:12">
      <c r="J190" s="5"/>
      <c r="K190" s="5"/>
      <c r="L190" s="5"/>
    </row>
    <row r="191" s="3" customFormat="1" ht="15" customHeight="1" spans="10:12">
      <c r="J191" s="5"/>
      <c r="K191" s="5"/>
      <c r="L191" s="5"/>
    </row>
    <row r="192" s="3" customFormat="1" ht="15" customHeight="1" spans="10:12">
      <c r="J192" s="5"/>
      <c r="K192" s="5"/>
      <c r="L192" s="5"/>
    </row>
    <row r="193" s="3" customFormat="1" ht="15" customHeight="1" spans="10:12">
      <c r="J193" s="5"/>
      <c r="K193" s="5"/>
      <c r="L193" s="5"/>
    </row>
    <row r="194" s="3" customFormat="1" ht="15" customHeight="1" spans="10:12">
      <c r="J194" s="5"/>
      <c r="K194" s="5"/>
      <c r="L194" s="5"/>
    </row>
    <row r="195" s="3" customFormat="1" ht="15" customHeight="1" spans="10:12">
      <c r="J195" s="5"/>
      <c r="K195" s="5"/>
      <c r="L195" s="5"/>
    </row>
    <row r="196" s="3" customFormat="1" ht="15" customHeight="1" spans="10:12">
      <c r="J196" s="5"/>
      <c r="K196" s="5"/>
      <c r="L196" s="5"/>
    </row>
    <row r="197" s="3" customFormat="1" ht="15" customHeight="1" spans="10:12">
      <c r="J197" s="5"/>
      <c r="K197" s="5"/>
      <c r="L197" s="5"/>
    </row>
    <row r="198" s="3" customFormat="1" ht="15" customHeight="1" spans="10:12">
      <c r="J198" s="5"/>
      <c r="K198" s="5"/>
      <c r="L198" s="5"/>
    </row>
    <row r="199" s="3" customFormat="1" ht="15" customHeight="1" spans="10:12">
      <c r="J199" s="5"/>
      <c r="K199" s="5"/>
      <c r="L199" s="5"/>
    </row>
    <row r="200" s="3" customFormat="1" ht="15" customHeight="1" spans="10:12">
      <c r="J200" s="5"/>
      <c r="K200" s="5"/>
      <c r="L200" s="5"/>
    </row>
    <row r="201" s="3" customFormat="1" ht="15" customHeight="1" spans="10:12">
      <c r="J201" s="5"/>
      <c r="K201" s="5"/>
      <c r="L201" s="5"/>
    </row>
    <row r="202" s="3" customFormat="1" ht="15" customHeight="1" spans="10:12">
      <c r="J202" s="5"/>
      <c r="K202" s="5"/>
      <c r="L202" s="5"/>
    </row>
    <row r="203" s="3" customFormat="1" ht="15" customHeight="1" spans="10:12">
      <c r="J203" s="5"/>
      <c r="K203" s="5"/>
      <c r="L203" s="5"/>
    </row>
    <row r="204" s="3" customFormat="1" ht="15" customHeight="1" spans="10:12">
      <c r="J204" s="5"/>
      <c r="K204" s="5"/>
      <c r="L204" s="5"/>
    </row>
    <row r="205" s="3" customFormat="1" ht="15" customHeight="1" spans="10:12">
      <c r="J205" s="5"/>
      <c r="K205" s="5"/>
      <c r="L205" s="5"/>
    </row>
    <row r="206" s="3" customFormat="1" ht="15" customHeight="1" spans="10:12">
      <c r="J206" s="5"/>
      <c r="K206" s="5"/>
      <c r="L206" s="5"/>
    </row>
    <row r="207" s="3" customFormat="1" ht="15" customHeight="1" spans="10:12">
      <c r="J207" s="5"/>
      <c r="K207" s="5"/>
      <c r="L207" s="5"/>
    </row>
    <row r="208" s="3" customFormat="1" ht="15" customHeight="1" spans="10:12">
      <c r="J208" s="5"/>
      <c r="K208" s="5"/>
      <c r="L208" s="5"/>
    </row>
    <row r="209" s="3" customFormat="1" ht="15" customHeight="1" spans="10:12">
      <c r="J209" s="5"/>
      <c r="K209" s="5"/>
      <c r="L209" s="5"/>
    </row>
    <row r="210" s="3" customFormat="1" ht="15" customHeight="1" spans="10:12">
      <c r="J210" s="5"/>
      <c r="K210" s="5"/>
      <c r="L210" s="5"/>
    </row>
    <row r="211" s="3" customFormat="1" ht="15" customHeight="1" spans="10:12">
      <c r="J211" s="5"/>
      <c r="K211" s="5"/>
      <c r="L211" s="5"/>
    </row>
    <row r="212" s="3" customFormat="1" ht="15" customHeight="1" spans="10:12">
      <c r="J212" s="5"/>
      <c r="K212" s="5"/>
      <c r="L212" s="5"/>
    </row>
    <row r="213" s="3" customFormat="1" ht="15" customHeight="1" spans="10:12">
      <c r="J213" s="5"/>
      <c r="K213" s="5"/>
      <c r="L213" s="5"/>
    </row>
    <row r="214" s="3" customFormat="1" ht="15" customHeight="1" spans="10:12">
      <c r="J214" s="5"/>
      <c r="K214" s="5"/>
      <c r="L214" s="5"/>
    </row>
    <row r="215" s="3" customFormat="1" ht="15" customHeight="1" spans="10:12">
      <c r="J215" s="5"/>
      <c r="K215" s="5"/>
      <c r="L215" s="5"/>
    </row>
    <row r="216" s="3" customFormat="1" ht="15" customHeight="1" spans="10:12">
      <c r="J216" s="5"/>
      <c r="K216" s="5"/>
      <c r="L216" s="5"/>
    </row>
    <row r="217" s="3" customFormat="1" ht="15" customHeight="1" spans="10:12">
      <c r="J217" s="5"/>
      <c r="K217" s="5"/>
      <c r="L217" s="5"/>
    </row>
  </sheetData>
  <mergeCells count="116">
    <mergeCell ref="A1:O1"/>
    <mergeCell ref="A2:B2"/>
    <mergeCell ref="C2:E2"/>
    <mergeCell ref="I2:J2"/>
    <mergeCell ref="L2:M2"/>
    <mergeCell ref="N2:O2"/>
    <mergeCell ref="A3:B3"/>
    <mergeCell ref="C3:E3"/>
    <mergeCell ref="I3:J3"/>
    <mergeCell ref="L3:M3"/>
    <mergeCell ref="N3:O3"/>
    <mergeCell ref="A4:B4"/>
    <mergeCell ref="C4:E4"/>
    <mergeCell ref="L4:M4"/>
    <mergeCell ref="N4:O4"/>
    <mergeCell ref="B6:O6"/>
    <mergeCell ref="A7:L7"/>
    <mergeCell ref="M7:O7"/>
    <mergeCell ref="C8:I8"/>
    <mergeCell ref="C21:I21"/>
    <mergeCell ref="C22:I22"/>
    <mergeCell ref="C23:I23"/>
    <mergeCell ref="C24:I24"/>
    <mergeCell ref="C25:I25"/>
    <mergeCell ref="C26:I26"/>
    <mergeCell ref="C27:I27"/>
    <mergeCell ref="C28:I28"/>
    <mergeCell ref="C29:I29"/>
    <mergeCell ref="C30:I30"/>
    <mergeCell ref="C31:I31"/>
    <mergeCell ref="C32:I32"/>
    <mergeCell ref="C34:I34"/>
    <mergeCell ref="C42:I42"/>
    <mergeCell ref="C44:I44"/>
    <mergeCell ref="C45:I45"/>
    <mergeCell ref="C46:I46"/>
    <mergeCell ref="C47:I47"/>
    <mergeCell ref="C48:I48"/>
    <mergeCell ref="C49:I49"/>
    <mergeCell ref="C51:I51"/>
    <mergeCell ref="C52:I52"/>
    <mergeCell ref="C53:I53"/>
    <mergeCell ref="C54:I54"/>
    <mergeCell ref="C55:I55"/>
    <mergeCell ref="C56:I56"/>
    <mergeCell ref="C57:G57"/>
    <mergeCell ref="C58:G58"/>
    <mergeCell ref="C59:G59"/>
    <mergeCell ref="C61:I61"/>
    <mergeCell ref="J61:K61"/>
    <mergeCell ref="C63:I63"/>
    <mergeCell ref="J63:K63"/>
    <mergeCell ref="C64:I64"/>
    <mergeCell ref="J64:K64"/>
    <mergeCell ref="C65:I65"/>
    <mergeCell ref="J65:K65"/>
    <mergeCell ref="C66:I66"/>
    <mergeCell ref="J66:K66"/>
    <mergeCell ref="C67:I67"/>
    <mergeCell ref="J67:K67"/>
    <mergeCell ref="C68:I68"/>
    <mergeCell ref="J68:K68"/>
    <mergeCell ref="C69:I69"/>
    <mergeCell ref="J69:K69"/>
    <mergeCell ref="C70:I70"/>
    <mergeCell ref="J70:K70"/>
    <mergeCell ref="C71:I71"/>
    <mergeCell ref="J71:K71"/>
    <mergeCell ref="C72:I72"/>
    <mergeCell ref="J72:K72"/>
    <mergeCell ref="C73:I73"/>
    <mergeCell ref="J73:K73"/>
    <mergeCell ref="C75:I75"/>
    <mergeCell ref="C77:I77"/>
    <mergeCell ref="C78:I78"/>
    <mergeCell ref="C79:I79"/>
    <mergeCell ref="C80:I80"/>
    <mergeCell ref="C83:I83"/>
    <mergeCell ref="J83:K83"/>
    <mergeCell ref="C85:I85"/>
    <mergeCell ref="J85:K85"/>
    <mergeCell ref="C87:I87"/>
    <mergeCell ref="C89:I89"/>
    <mergeCell ref="C91:G91"/>
    <mergeCell ref="J91:K91"/>
    <mergeCell ref="C93:G93"/>
    <mergeCell ref="J93:K93"/>
    <mergeCell ref="C94:G94"/>
    <mergeCell ref="J94:K94"/>
    <mergeCell ref="C95:G95"/>
    <mergeCell ref="J95:K95"/>
    <mergeCell ref="C96:G96"/>
    <mergeCell ref="J96:K96"/>
    <mergeCell ref="C97:L97"/>
    <mergeCell ref="C99:I99"/>
    <mergeCell ref="J99:K99"/>
    <mergeCell ref="C101:I101"/>
    <mergeCell ref="J101:K101"/>
    <mergeCell ref="A10:A14"/>
    <mergeCell ref="A15:A16"/>
    <mergeCell ref="A17:A18"/>
    <mergeCell ref="A19:A20"/>
    <mergeCell ref="A21:A26"/>
    <mergeCell ref="A27:A32"/>
    <mergeCell ref="A44:A47"/>
    <mergeCell ref="A48:A51"/>
    <mergeCell ref="A52:A56"/>
    <mergeCell ref="A57:A59"/>
    <mergeCell ref="B10:B14"/>
    <mergeCell ref="B15:B16"/>
    <mergeCell ref="B17:B18"/>
    <mergeCell ref="B19:B20"/>
    <mergeCell ref="B44:B47"/>
    <mergeCell ref="B48:B51"/>
    <mergeCell ref="B52:B56"/>
    <mergeCell ref="B57:B59"/>
  </mergeCells>
  <dataValidations count="7">
    <dataValidation type="list" allowBlank="1" showInputMessage="1" showErrorMessage="1" sqref="H93 H94 H95 H96">
      <formula1>$C$127:$C$130</formula1>
    </dataValidation>
    <dataValidation type="list" allowBlank="1" showInputMessage="1" showErrorMessage="1" sqref="I93 I94 I95 I96">
      <formula1>$D$127:$D$129</formula1>
    </dataValidation>
    <dataValidation type="list" allowBlank="1" showInputMessage="1" showErrorMessage="1" sqref="C36:C40">
      <formula1>$E$127:$E$130</formula1>
    </dataValidation>
    <dataValidation type="list" allowBlank="1" showInputMessage="1" showErrorMessage="1" sqref="D10:D20 D36:D40">
      <formula1>$A$130:$A$142</formula1>
    </dataValidation>
    <dataValidation type="list" allowBlank="1" showInputMessage="1" showErrorMessage="1" sqref="F10:F20 F36:F40">
      <formula1>$A$130:$A$161</formula1>
    </dataValidation>
    <dataValidation type="list" allowBlank="1" showInputMessage="1" showErrorMessage="1" sqref="H36:H40">
      <formula1>$A$128:$A$129</formula1>
    </dataValidation>
    <dataValidation type="list" allowBlank="1" showInputMessage="1" showErrorMessage="1" sqref="H57:H59">
      <formula1>$B$128:$B$130</formula1>
    </dataValidation>
  </dataValidations>
  <pageMargins left="0.75" right="0.75" top="1" bottom="1" header="0.511805555555556" footer="0.511805555555556"/>
  <pageSetup paperSize="9" scale="60" fitToHeight="0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20"/>
  <sheetViews>
    <sheetView workbookViewId="0">
      <selection activeCell="N60" sqref="N47 N60"/>
    </sheetView>
  </sheetViews>
  <sheetFormatPr defaultColWidth="9.15" defaultRowHeight="11.25"/>
  <cols>
    <col min="1" max="1" width="4.69166666666667" style="3" customWidth="1"/>
    <col min="2" max="2" width="15.6916666666667" style="3" customWidth="1"/>
    <col min="3" max="3" width="14.6916666666667" style="3" customWidth="1"/>
    <col min="4" max="9" width="4.30833333333333" style="3" customWidth="1"/>
    <col min="10" max="11" width="5.30833333333333" style="5" customWidth="1"/>
    <col min="12" max="12" width="5.69166666666667" style="5" customWidth="1"/>
    <col min="13" max="13" width="12.125" style="3" customWidth="1"/>
    <col min="14" max="14" width="10.6916666666667" style="3" customWidth="1"/>
    <col min="15" max="15" width="35.875" style="3" customWidth="1"/>
    <col min="16" max="16384" width="9.15" style="3"/>
  </cols>
  <sheetData>
    <row r="1" s="1" customFormat="1" ht="42.75" customHeight="1" spans="1:15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="2" customFormat="1" ht="15" customHeight="1" spans="1:15">
      <c r="A2" s="7" t="s">
        <v>1</v>
      </c>
      <c r="B2" s="7"/>
      <c r="C2" s="8" t="s">
        <v>2</v>
      </c>
      <c r="D2" s="8"/>
      <c r="E2" s="8"/>
      <c r="F2" s="9" t="s">
        <v>3</v>
      </c>
      <c r="G2" s="10"/>
      <c r="H2" s="10"/>
      <c r="I2" s="87" t="s">
        <v>4</v>
      </c>
      <c r="J2" s="87"/>
      <c r="K2" s="88"/>
      <c r="L2" s="89" t="s">
        <v>5</v>
      </c>
      <c r="M2" s="89"/>
      <c r="N2" s="90" t="s">
        <v>6</v>
      </c>
      <c r="O2" s="90"/>
    </row>
    <row r="3" s="2" customFormat="1" ht="15" customHeight="1" spans="1:15">
      <c r="A3" s="7" t="s">
        <v>7</v>
      </c>
      <c r="B3" s="7"/>
      <c r="C3" s="8" t="s">
        <v>8</v>
      </c>
      <c r="D3" s="8"/>
      <c r="E3" s="8"/>
      <c r="F3" s="9" t="s">
        <v>9</v>
      </c>
      <c r="G3" s="10"/>
      <c r="H3" s="10"/>
      <c r="I3" s="87" t="s">
        <v>10</v>
      </c>
      <c r="J3" s="87"/>
      <c r="K3" s="88"/>
      <c r="L3" s="89" t="s">
        <v>11</v>
      </c>
      <c r="M3" s="89"/>
      <c r="N3" s="90" t="s">
        <v>12</v>
      </c>
      <c r="O3" s="90"/>
    </row>
    <row r="4" s="2" customFormat="1" ht="15" customHeight="1" spans="1:15">
      <c r="A4" s="7" t="s">
        <v>13</v>
      </c>
      <c r="B4" s="7"/>
      <c r="C4" s="8" t="s">
        <v>14</v>
      </c>
      <c r="D4" s="8"/>
      <c r="E4" s="8"/>
      <c r="F4" s="11"/>
      <c r="G4" s="10"/>
      <c r="H4" s="12"/>
      <c r="I4" s="12"/>
      <c r="J4" s="12"/>
      <c r="K4" s="12"/>
      <c r="L4" s="89" t="s">
        <v>15</v>
      </c>
      <c r="M4" s="89"/>
      <c r="N4" s="90"/>
      <c r="O4" s="90"/>
    </row>
    <row r="5" s="3" customFormat="1" ht="10" customHeight="1" spans="1:15">
      <c r="A5" s="13"/>
      <c r="B5" s="13"/>
      <c r="C5" s="13"/>
      <c r="D5" s="13"/>
      <c r="E5" s="13"/>
      <c r="F5" s="13"/>
      <c r="G5" s="13"/>
      <c r="H5" s="13"/>
      <c r="I5" s="13"/>
      <c r="J5" s="5"/>
      <c r="K5" s="5"/>
      <c r="L5" s="5"/>
      <c r="M5" s="13"/>
      <c r="N5" s="13"/>
      <c r="O5" s="13"/>
    </row>
    <row r="6" s="3" customFormat="1" ht="48" customHeight="1" spans="1:15">
      <c r="A6" s="14" t="s">
        <v>16</v>
      </c>
      <c r="B6" s="15" t="s">
        <v>17</v>
      </c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91"/>
    </row>
    <row r="7" s="3" customFormat="1" ht="16" customHeight="1" spans="1:15">
      <c r="A7" s="16" t="s">
        <v>18</v>
      </c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 t="s">
        <v>19</v>
      </c>
      <c r="N7" s="17"/>
      <c r="O7" s="92"/>
    </row>
    <row r="8" s="3" customFormat="1" ht="16" customHeight="1" spans="1:15">
      <c r="A8" s="18" t="s">
        <v>20</v>
      </c>
      <c r="B8" s="19" t="s">
        <v>18</v>
      </c>
      <c r="C8" s="20" t="s">
        <v>21</v>
      </c>
      <c r="D8" s="19"/>
      <c r="E8" s="19"/>
      <c r="F8" s="19"/>
      <c r="G8" s="19"/>
      <c r="H8" s="19"/>
      <c r="I8" s="19"/>
      <c r="J8" s="19" t="s">
        <v>22</v>
      </c>
      <c r="K8" s="19" t="s">
        <v>23</v>
      </c>
      <c r="L8" s="19" t="s">
        <v>24</v>
      </c>
      <c r="M8" s="19" t="s">
        <v>25</v>
      </c>
      <c r="N8" s="19" t="s">
        <v>26</v>
      </c>
      <c r="O8" s="93" t="s">
        <v>27</v>
      </c>
    </row>
    <row r="9" s="4" customFormat="1" ht="16" customHeight="1" spans="1:15">
      <c r="A9" s="21" t="s">
        <v>28</v>
      </c>
      <c r="B9" s="22" t="s">
        <v>29</v>
      </c>
      <c r="C9" s="23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94"/>
    </row>
    <row r="10" s="3" customFormat="1" ht="16" customHeight="1" spans="1:15">
      <c r="A10" s="25" t="s">
        <v>30</v>
      </c>
      <c r="B10" s="26" t="s">
        <v>31</v>
      </c>
      <c r="C10" s="27" t="s">
        <v>32</v>
      </c>
      <c r="D10" s="28">
        <v>6</v>
      </c>
      <c r="E10" s="27" t="s">
        <v>33</v>
      </c>
      <c r="F10" s="28">
        <v>22</v>
      </c>
      <c r="G10" s="27" t="s">
        <v>34</v>
      </c>
      <c r="H10" s="28">
        <v>1</v>
      </c>
      <c r="I10" s="27" t="s">
        <v>35</v>
      </c>
      <c r="J10" s="95">
        <v>2</v>
      </c>
      <c r="K10" s="27">
        <v>1</v>
      </c>
      <c r="L10" s="96" t="s">
        <v>36</v>
      </c>
      <c r="M10" s="97">
        <v>750</v>
      </c>
      <c r="N10" s="98">
        <f t="shared" ref="N10:N32" si="0">J10*K10*M10</f>
        <v>1500</v>
      </c>
      <c r="O10" s="99"/>
    </row>
    <row r="11" s="3" customFormat="1" ht="16" customHeight="1" spans="1:15">
      <c r="A11" s="29"/>
      <c r="B11" s="30"/>
      <c r="C11" s="31" t="s">
        <v>37</v>
      </c>
      <c r="D11" s="32">
        <v>6</v>
      </c>
      <c r="E11" s="31" t="s">
        <v>33</v>
      </c>
      <c r="F11" s="32">
        <v>22</v>
      </c>
      <c r="G11" s="31" t="s">
        <v>34</v>
      </c>
      <c r="H11" s="32">
        <v>1</v>
      </c>
      <c r="I11" s="31" t="s">
        <v>35</v>
      </c>
      <c r="J11" s="100">
        <v>2</v>
      </c>
      <c r="K11" s="31">
        <v>1</v>
      </c>
      <c r="L11" s="101" t="s">
        <v>36</v>
      </c>
      <c r="M11" s="102">
        <v>800</v>
      </c>
      <c r="N11" s="103">
        <f t="shared" si="0"/>
        <v>1600</v>
      </c>
      <c r="O11" s="104"/>
    </row>
    <row r="12" s="3" customFormat="1" ht="16" customHeight="1" spans="1:15">
      <c r="A12" s="29"/>
      <c r="B12" s="30"/>
      <c r="C12" s="31" t="s">
        <v>32</v>
      </c>
      <c r="D12" s="32">
        <v>6</v>
      </c>
      <c r="E12" s="31" t="s">
        <v>33</v>
      </c>
      <c r="F12" s="32">
        <v>23</v>
      </c>
      <c r="G12" s="31" t="s">
        <v>34</v>
      </c>
      <c r="H12" s="32">
        <v>1</v>
      </c>
      <c r="I12" s="31" t="s">
        <v>35</v>
      </c>
      <c r="J12" s="100">
        <v>2</v>
      </c>
      <c r="K12" s="31">
        <v>1</v>
      </c>
      <c r="L12" s="101" t="s">
        <v>36</v>
      </c>
      <c r="M12" s="102">
        <v>750</v>
      </c>
      <c r="N12" s="103">
        <f t="shared" si="0"/>
        <v>1500</v>
      </c>
      <c r="O12" s="104"/>
    </row>
    <row r="13" s="3" customFormat="1" ht="16" customHeight="1" spans="1:15">
      <c r="A13" s="29"/>
      <c r="B13" s="30"/>
      <c r="C13" s="31" t="s">
        <v>37</v>
      </c>
      <c r="D13" s="32">
        <v>6</v>
      </c>
      <c r="E13" s="31" t="s">
        <v>33</v>
      </c>
      <c r="F13" s="32">
        <v>23</v>
      </c>
      <c r="G13" s="31" t="s">
        <v>34</v>
      </c>
      <c r="H13" s="32">
        <v>1</v>
      </c>
      <c r="I13" s="31" t="s">
        <v>35</v>
      </c>
      <c r="J13" s="100">
        <v>2</v>
      </c>
      <c r="K13" s="31">
        <v>1</v>
      </c>
      <c r="L13" s="101" t="s">
        <v>36</v>
      </c>
      <c r="M13" s="102">
        <v>800</v>
      </c>
      <c r="N13" s="103">
        <f t="shared" si="0"/>
        <v>1600</v>
      </c>
      <c r="O13" s="104"/>
    </row>
    <row r="14" s="3" customFormat="1" ht="16" customHeight="1" spans="1:15">
      <c r="A14" s="29"/>
      <c r="B14" s="30"/>
      <c r="C14" s="31" t="s">
        <v>38</v>
      </c>
      <c r="D14" s="32"/>
      <c r="E14" s="31" t="s">
        <v>33</v>
      </c>
      <c r="F14" s="32"/>
      <c r="G14" s="31" t="s">
        <v>34</v>
      </c>
      <c r="H14" s="32"/>
      <c r="I14" s="31" t="s">
        <v>35</v>
      </c>
      <c r="J14" s="100"/>
      <c r="K14" s="31"/>
      <c r="L14" s="101" t="s">
        <v>36</v>
      </c>
      <c r="M14" s="105"/>
      <c r="N14" s="106">
        <f t="shared" si="0"/>
        <v>0</v>
      </c>
      <c r="O14" s="104"/>
    </row>
    <row r="15" s="3" customFormat="1" ht="16" hidden="1" customHeight="1" spans="1:15">
      <c r="A15" s="29" t="s">
        <v>39</v>
      </c>
      <c r="B15" s="33" t="s">
        <v>40</v>
      </c>
      <c r="C15" s="31" t="s">
        <v>32</v>
      </c>
      <c r="D15" s="32"/>
      <c r="E15" s="31" t="s">
        <v>33</v>
      </c>
      <c r="F15" s="32"/>
      <c r="G15" s="31" t="s">
        <v>34</v>
      </c>
      <c r="H15" s="32"/>
      <c r="I15" s="31" t="s">
        <v>35</v>
      </c>
      <c r="J15" s="100"/>
      <c r="K15" s="31"/>
      <c r="L15" s="101" t="s">
        <v>36</v>
      </c>
      <c r="M15" s="105"/>
      <c r="N15" s="106">
        <f t="shared" si="0"/>
        <v>0</v>
      </c>
      <c r="O15" s="104"/>
    </row>
    <row r="16" s="3" customFormat="1" ht="16" hidden="1" customHeight="1" spans="1:15">
      <c r="A16" s="29"/>
      <c r="B16" s="33"/>
      <c r="C16" s="31" t="s">
        <v>37</v>
      </c>
      <c r="D16" s="32"/>
      <c r="E16" s="31" t="s">
        <v>33</v>
      </c>
      <c r="F16" s="32"/>
      <c r="G16" s="31" t="s">
        <v>34</v>
      </c>
      <c r="H16" s="32"/>
      <c r="I16" s="31" t="s">
        <v>35</v>
      </c>
      <c r="J16" s="100"/>
      <c r="K16" s="31"/>
      <c r="L16" s="101" t="s">
        <v>36</v>
      </c>
      <c r="M16" s="105"/>
      <c r="N16" s="106">
        <f t="shared" si="0"/>
        <v>0</v>
      </c>
      <c r="O16" s="104"/>
    </row>
    <row r="17" s="3" customFormat="1" ht="16" hidden="1" customHeight="1" spans="1:15">
      <c r="A17" s="29" t="s">
        <v>41</v>
      </c>
      <c r="B17" s="33" t="s">
        <v>42</v>
      </c>
      <c r="C17" s="31" t="s">
        <v>32</v>
      </c>
      <c r="D17" s="32"/>
      <c r="E17" s="31" t="s">
        <v>33</v>
      </c>
      <c r="F17" s="32"/>
      <c r="G17" s="31" t="s">
        <v>34</v>
      </c>
      <c r="H17" s="32"/>
      <c r="I17" s="31" t="s">
        <v>35</v>
      </c>
      <c r="J17" s="100"/>
      <c r="K17" s="31"/>
      <c r="L17" s="101" t="s">
        <v>36</v>
      </c>
      <c r="M17" s="105"/>
      <c r="N17" s="106">
        <f t="shared" si="0"/>
        <v>0</v>
      </c>
      <c r="O17" s="104"/>
    </row>
    <row r="18" s="3" customFormat="1" ht="16" hidden="1" customHeight="1" spans="1:15">
      <c r="A18" s="29"/>
      <c r="B18" s="33"/>
      <c r="C18" s="31" t="s">
        <v>37</v>
      </c>
      <c r="D18" s="32"/>
      <c r="E18" s="31" t="s">
        <v>33</v>
      </c>
      <c r="F18" s="32"/>
      <c r="G18" s="31" t="s">
        <v>34</v>
      </c>
      <c r="H18" s="32"/>
      <c r="I18" s="31" t="s">
        <v>35</v>
      </c>
      <c r="J18" s="100"/>
      <c r="K18" s="31"/>
      <c r="L18" s="101" t="s">
        <v>36</v>
      </c>
      <c r="M18" s="105"/>
      <c r="N18" s="106">
        <f t="shared" si="0"/>
        <v>0</v>
      </c>
      <c r="O18" s="104"/>
    </row>
    <row r="19" s="3" customFormat="1" ht="16" hidden="1" customHeight="1" spans="1:15">
      <c r="A19" s="29" t="s">
        <v>43</v>
      </c>
      <c r="B19" s="33" t="s">
        <v>44</v>
      </c>
      <c r="C19" s="31" t="s">
        <v>32</v>
      </c>
      <c r="D19" s="32"/>
      <c r="E19" s="31" t="s">
        <v>33</v>
      </c>
      <c r="F19" s="32"/>
      <c r="G19" s="31" t="s">
        <v>34</v>
      </c>
      <c r="H19" s="32"/>
      <c r="I19" s="31" t="s">
        <v>35</v>
      </c>
      <c r="J19" s="100"/>
      <c r="K19" s="31"/>
      <c r="L19" s="101" t="s">
        <v>36</v>
      </c>
      <c r="M19" s="105"/>
      <c r="N19" s="106">
        <f t="shared" si="0"/>
        <v>0</v>
      </c>
      <c r="O19" s="104"/>
    </row>
    <row r="20" s="3" customFormat="1" ht="16" hidden="1" customHeight="1" spans="1:15">
      <c r="A20" s="29"/>
      <c r="B20" s="33"/>
      <c r="C20" s="31" t="s">
        <v>37</v>
      </c>
      <c r="D20" s="32"/>
      <c r="E20" s="31" t="s">
        <v>33</v>
      </c>
      <c r="F20" s="32"/>
      <c r="G20" s="31" t="s">
        <v>34</v>
      </c>
      <c r="H20" s="32"/>
      <c r="I20" s="31" t="s">
        <v>35</v>
      </c>
      <c r="J20" s="100"/>
      <c r="K20" s="31"/>
      <c r="L20" s="101" t="s">
        <v>36</v>
      </c>
      <c r="M20" s="105"/>
      <c r="N20" s="106">
        <f t="shared" si="0"/>
        <v>0</v>
      </c>
      <c r="O20" s="104"/>
    </row>
    <row r="21" s="3" customFormat="1" ht="16" hidden="1" customHeight="1" spans="1:15">
      <c r="A21" s="29" t="s">
        <v>45</v>
      </c>
      <c r="B21" s="34" t="s">
        <v>46</v>
      </c>
      <c r="C21" s="35" t="s">
        <v>47</v>
      </c>
      <c r="D21" s="35"/>
      <c r="E21" s="35"/>
      <c r="F21" s="35"/>
      <c r="G21" s="35"/>
      <c r="H21" s="35"/>
      <c r="I21" s="35"/>
      <c r="J21" s="32"/>
      <c r="K21" s="32"/>
      <c r="L21" s="107" t="s">
        <v>48</v>
      </c>
      <c r="M21" s="105"/>
      <c r="N21" s="106">
        <f t="shared" si="0"/>
        <v>0</v>
      </c>
      <c r="O21" s="108"/>
    </row>
    <row r="22" s="3" customFormat="1" ht="16" hidden="1" customHeight="1" spans="1:15">
      <c r="A22" s="29"/>
      <c r="B22" s="34" t="s">
        <v>49</v>
      </c>
      <c r="C22" s="36" t="s">
        <v>50</v>
      </c>
      <c r="D22" s="36"/>
      <c r="E22" s="36"/>
      <c r="F22" s="36"/>
      <c r="G22" s="36"/>
      <c r="H22" s="36"/>
      <c r="I22" s="36"/>
      <c r="J22" s="32"/>
      <c r="K22" s="32"/>
      <c r="L22" s="107" t="s">
        <v>51</v>
      </c>
      <c r="M22" s="105"/>
      <c r="N22" s="106">
        <f t="shared" si="0"/>
        <v>0</v>
      </c>
      <c r="O22" s="108"/>
    </row>
    <row r="23" s="3" customFormat="1" ht="16" hidden="1" customHeight="1" spans="1:15">
      <c r="A23" s="29"/>
      <c r="B23" s="34" t="s">
        <v>52</v>
      </c>
      <c r="C23" s="36"/>
      <c r="D23" s="36"/>
      <c r="E23" s="36"/>
      <c r="F23" s="36"/>
      <c r="G23" s="36"/>
      <c r="H23" s="36"/>
      <c r="I23" s="36"/>
      <c r="J23" s="32"/>
      <c r="K23" s="32"/>
      <c r="L23" s="107" t="s">
        <v>53</v>
      </c>
      <c r="M23" s="105"/>
      <c r="N23" s="106">
        <f t="shared" si="0"/>
        <v>0</v>
      </c>
      <c r="O23" s="108"/>
    </row>
    <row r="24" s="3" customFormat="1" ht="16" hidden="1" customHeight="1" spans="1:15">
      <c r="A24" s="29"/>
      <c r="B24" s="34" t="s">
        <v>54</v>
      </c>
      <c r="C24" s="36" t="s">
        <v>55</v>
      </c>
      <c r="D24" s="36"/>
      <c r="E24" s="36"/>
      <c r="F24" s="36"/>
      <c r="G24" s="36"/>
      <c r="H24" s="36"/>
      <c r="I24" s="36"/>
      <c r="J24" s="32"/>
      <c r="K24" s="32"/>
      <c r="L24" s="107" t="s">
        <v>56</v>
      </c>
      <c r="M24" s="105"/>
      <c r="N24" s="106">
        <f t="shared" si="0"/>
        <v>0</v>
      </c>
      <c r="O24" s="108"/>
    </row>
    <row r="25" s="3" customFormat="1" ht="16" hidden="1" customHeight="1" spans="1:15">
      <c r="A25" s="29"/>
      <c r="B25" s="37" t="s">
        <v>57</v>
      </c>
      <c r="C25" s="36" t="s">
        <v>58</v>
      </c>
      <c r="D25" s="36"/>
      <c r="E25" s="36"/>
      <c r="F25" s="36"/>
      <c r="G25" s="36"/>
      <c r="H25" s="36"/>
      <c r="I25" s="36"/>
      <c r="J25" s="32"/>
      <c r="K25" s="32"/>
      <c r="L25" s="107" t="s">
        <v>51</v>
      </c>
      <c r="M25" s="105"/>
      <c r="N25" s="106">
        <f t="shared" si="0"/>
        <v>0</v>
      </c>
      <c r="O25" s="108"/>
    </row>
    <row r="26" s="3" customFormat="1" ht="16" hidden="1" customHeight="1" spans="1:15">
      <c r="A26" s="29"/>
      <c r="B26" s="37" t="s">
        <v>59</v>
      </c>
      <c r="C26" s="36" t="s">
        <v>60</v>
      </c>
      <c r="D26" s="36"/>
      <c r="E26" s="36"/>
      <c r="F26" s="36"/>
      <c r="G26" s="36"/>
      <c r="H26" s="36"/>
      <c r="I26" s="36"/>
      <c r="J26" s="32"/>
      <c r="K26" s="32"/>
      <c r="L26" s="107"/>
      <c r="M26" s="105"/>
      <c r="N26" s="106">
        <f t="shared" si="0"/>
        <v>0</v>
      </c>
      <c r="O26" s="108"/>
    </row>
    <row r="27" s="3" customFormat="1" ht="16" hidden="1" customHeight="1" spans="1:15">
      <c r="A27" s="29" t="s">
        <v>61</v>
      </c>
      <c r="B27" s="34" t="s">
        <v>62</v>
      </c>
      <c r="C27" s="35" t="s">
        <v>47</v>
      </c>
      <c r="D27" s="35"/>
      <c r="E27" s="35"/>
      <c r="F27" s="35"/>
      <c r="G27" s="35"/>
      <c r="H27" s="35"/>
      <c r="I27" s="35"/>
      <c r="J27" s="32"/>
      <c r="K27" s="32"/>
      <c r="L27" s="107" t="s">
        <v>48</v>
      </c>
      <c r="M27" s="105"/>
      <c r="N27" s="106">
        <f t="shared" si="0"/>
        <v>0</v>
      </c>
      <c r="O27" s="108"/>
    </row>
    <row r="28" s="3" customFormat="1" ht="16" hidden="1" customHeight="1" spans="1:15">
      <c r="A28" s="29"/>
      <c r="B28" s="34" t="s">
        <v>49</v>
      </c>
      <c r="C28" s="36" t="s">
        <v>50</v>
      </c>
      <c r="D28" s="36"/>
      <c r="E28" s="36"/>
      <c r="F28" s="36"/>
      <c r="G28" s="36"/>
      <c r="H28" s="36"/>
      <c r="I28" s="36"/>
      <c r="J28" s="32"/>
      <c r="K28" s="32"/>
      <c r="L28" s="107" t="s">
        <v>51</v>
      </c>
      <c r="M28" s="105"/>
      <c r="N28" s="106">
        <f t="shared" si="0"/>
        <v>0</v>
      </c>
      <c r="O28" s="108"/>
    </row>
    <row r="29" s="3" customFormat="1" ht="16" hidden="1" customHeight="1" spans="1:15">
      <c r="A29" s="29"/>
      <c r="B29" s="34" t="s">
        <v>52</v>
      </c>
      <c r="C29" s="36"/>
      <c r="D29" s="36"/>
      <c r="E29" s="36"/>
      <c r="F29" s="36"/>
      <c r="G29" s="36"/>
      <c r="H29" s="36"/>
      <c r="I29" s="36"/>
      <c r="J29" s="32"/>
      <c r="K29" s="32"/>
      <c r="L29" s="107" t="s">
        <v>53</v>
      </c>
      <c r="M29" s="105"/>
      <c r="N29" s="106">
        <f t="shared" si="0"/>
        <v>0</v>
      </c>
      <c r="O29" s="108"/>
    </row>
    <row r="30" s="3" customFormat="1" ht="16" hidden="1" customHeight="1" spans="1:15">
      <c r="A30" s="29"/>
      <c r="B30" s="34" t="s">
        <v>54</v>
      </c>
      <c r="C30" s="36" t="s">
        <v>63</v>
      </c>
      <c r="D30" s="36"/>
      <c r="E30" s="36"/>
      <c r="F30" s="36"/>
      <c r="G30" s="36"/>
      <c r="H30" s="36"/>
      <c r="I30" s="36"/>
      <c r="J30" s="32"/>
      <c r="K30" s="32"/>
      <c r="L30" s="107" t="s">
        <v>56</v>
      </c>
      <c r="M30" s="105"/>
      <c r="N30" s="106">
        <f t="shared" si="0"/>
        <v>0</v>
      </c>
      <c r="O30" s="108"/>
    </row>
    <row r="31" s="3" customFormat="1" ht="16" hidden="1" customHeight="1" spans="1:15">
      <c r="A31" s="29"/>
      <c r="B31" s="37" t="s">
        <v>57</v>
      </c>
      <c r="C31" s="36" t="s">
        <v>58</v>
      </c>
      <c r="D31" s="36"/>
      <c r="E31" s="36"/>
      <c r="F31" s="36"/>
      <c r="G31" s="36"/>
      <c r="H31" s="36"/>
      <c r="I31" s="36"/>
      <c r="J31" s="32"/>
      <c r="K31" s="32"/>
      <c r="L31" s="107" t="s">
        <v>51</v>
      </c>
      <c r="M31" s="105"/>
      <c r="N31" s="106">
        <f t="shared" si="0"/>
        <v>0</v>
      </c>
      <c r="O31" s="108"/>
    </row>
    <row r="32" s="3" customFormat="1" ht="16" hidden="1" customHeight="1" spans="1:15">
      <c r="A32" s="38"/>
      <c r="B32" s="39" t="s">
        <v>59</v>
      </c>
      <c r="C32" s="40" t="s">
        <v>60</v>
      </c>
      <c r="D32" s="40"/>
      <c r="E32" s="40"/>
      <c r="F32" s="40"/>
      <c r="G32" s="40"/>
      <c r="H32" s="40"/>
      <c r="I32" s="40"/>
      <c r="J32" s="109"/>
      <c r="K32" s="109"/>
      <c r="L32" s="110"/>
      <c r="M32" s="111"/>
      <c r="N32" s="112">
        <f t="shared" si="0"/>
        <v>0</v>
      </c>
      <c r="O32" s="113"/>
    </row>
    <row r="33" s="3" customFormat="1" ht="16" customHeight="1" spans="1:15">
      <c r="A33" s="41" t="s">
        <v>64</v>
      </c>
      <c r="B33" s="42"/>
      <c r="C33" s="42"/>
      <c r="D33" s="42"/>
      <c r="E33" s="42"/>
      <c r="F33" s="42"/>
      <c r="G33" s="42"/>
      <c r="H33" s="42"/>
      <c r="I33" s="42"/>
      <c r="J33" s="114"/>
      <c r="K33" s="114"/>
      <c r="L33" s="114"/>
      <c r="M33" s="115"/>
      <c r="N33" s="116">
        <f>SUM(N10:N32)</f>
        <v>6200</v>
      </c>
      <c r="O33" s="117"/>
    </row>
    <row r="34" s="3" customFormat="1" ht="16" customHeight="1" spans="1:15">
      <c r="A34" s="43" t="s">
        <v>20</v>
      </c>
      <c r="B34" s="44" t="s">
        <v>18</v>
      </c>
      <c r="C34" s="45" t="s">
        <v>21</v>
      </c>
      <c r="D34" s="44"/>
      <c r="E34" s="44"/>
      <c r="F34" s="44"/>
      <c r="G34" s="44"/>
      <c r="H34" s="44"/>
      <c r="I34" s="44"/>
      <c r="J34" s="44" t="s">
        <v>65</v>
      </c>
      <c r="K34" s="44" t="s">
        <v>66</v>
      </c>
      <c r="L34" s="118" t="s">
        <v>24</v>
      </c>
      <c r="M34" s="119" t="s">
        <v>25</v>
      </c>
      <c r="N34" s="44" t="s">
        <v>67</v>
      </c>
      <c r="O34" s="120" t="s">
        <v>27</v>
      </c>
    </row>
    <row r="35" s="3" customFormat="1" ht="16" customHeight="1" spans="1:15">
      <c r="A35" s="46" t="s">
        <v>68</v>
      </c>
      <c r="B35" s="47" t="s">
        <v>69</v>
      </c>
      <c r="C35" s="47"/>
      <c r="D35" s="47"/>
      <c r="E35" s="47"/>
      <c r="F35" s="47"/>
      <c r="G35" s="47"/>
      <c r="H35" s="47"/>
      <c r="I35" s="47"/>
      <c r="J35" s="121"/>
      <c r="K35" s="121"/>
      <c r="L35" s="121"/>
      <c r="M35" s="122"/>
      <c r="N35" s="47"/>
      <c r="O35" s="123"/>
    </row>
    <row r="36" s="3" customFormat="1" ht="16" customHeight="1" spans="1:15">
      <c r="A36" s="48" t="s">
        <v>70</v>
      </c>
      <c r="B36" s="49" t="s">
        <v>71</v>
      </c>
      <c r="C36" s="50"/>
      <c r="D36" s="51"/>
      <c r="E36" s="52"/>
      <c r="F36" s="51"/>
      <c r="G36" s="52"/>
      <c r="H36" s="28"/>
      <c r="I36" s="52"/>
      <c r="J36" s="124"/>
      <c r="K36" s="124"/>
      <c r="L36" s="125" t="s">
        <v>72</v>
      </c>
      <c r="M36" s="126">
        <v>0</v>
      </c>
      <c r="N36" s="127">
        <f t="shared" ref="N36:N40" si="1">J36*K36*M36</f>
        <v>0</v>
      </c>
      <c r="O36" s="128"/>
    </row>
    <row r="37" s="3" customFormat="1" ht="16" customHeight="1" spans="1:15">
      <c r="A37" s="53" t="s">
        <v>73</v>
      </c>
      <c r="B37" s="54" t="s">
        <v>71</v>
      </c>
      <c r="C37" s="55"/>
      <c r="D37" s="32">
        <v>6</v>
      </c>
      <c r="E37" s="31" t="s">
        <v>33</v>
      </c>
      <c r="F37" s="32">
        <v>22</v>
      </c>
      <c r="G37" s="31" t="s">
        <v>34</v>
      </c>
      <c r="H37" s="28" t="s">
        <v>35</v>
      </c>
      <c r="I37" s="31" t="s">
        <v>74</v>
      </c>
      <c r="J37" s="129">
        <v>1</v>
      </c>
      <c r="K37" s="129">
        <v>1</v>
      </c>
      <c r="L37" s="101" t="s">
        <v>72</v>
      </c>
      <c r="M37" s="102">
        <v>256</v>
      </c>
      <c r="N37" s="103">
        <v>256</v>
      </c>
      <c r="O37" s="108" t="s">
        <v>75</v>
      </c>
    </row>
    <row r="38" s="3" customFormat="1" ht="16" hidden="1" customHeight="1" spans="1:15">
      <c r="A38" s="53" t="s">
        <v>76</v>
      </c>
      <c r="B38" s="54" t="s">
        <v>71</v>
      </c>
      <c r="C38" s="55"/>
      <c r="D38" s="32"/>
      <c r="E38" s="31" t="s">
        <v>33</v>
      </c>
      <c r="F38" s="32"/>
      <c r="G38" s="31" t="s">
        <v>34</v>
      </c>
      <c r="H38" s="28"/>
      <c r="I38" s="31" t="s">
        <v>74</v>
      </c>
      <c r="J38" s="129"/>
      <c r="K38" s="129"/>
      <c r="L38" s="101" t="s">
        <v>72</v>
      </c>
      <c r="M38" s="102"/>
      <c r="N38" s="103"/>
      <c r="O38" s="108"/>
    </row>
    <row r="39" s="3" customFormat="1" ht="16" hidden="1" customHeight="1" spans="1:15">
      <c r="A39" s="53" t="s">
        <v>77</v>
      </c>
      <c r="B39" s="54" t="s">
        <v>71</v>
      </c>
      <c r="C39" s="55"/>
      <c r="D39" s="32"/>
      <c r="E39" s="31" t="s">
        <v>33</v>
      </c>
      <c r="F39" s="32"/>
      <c r="G39" s="31" t="s">
        <v>34</v>
      </c>
      <c r="H39" s="28"/>
      <c r="I39" s="31" t="s">
        <v>74</v>
      </c>
      <c r="J39" s="129"/>
      <c r="K39" s="129"/>
      <c r="L39" s="101" t="s">
        <v>72</v>
      </c>
      <c r="M39" s="105"/>
      <c r="N39" s="106">
        <f t="shared" si="1"/>
        <v>0</v>
      </c>
      <c r="O39" s="108"/>
    </row>
    <row r="40" s="3" customFormat="1" ht="16" customHeight="1" spans="1:15">
      <c r="A40" s="56" t="s">
        <v>78</v>
      </c>
      <c r="B40" s="57" t="s">
        <v>71</v>
      </c>
      <c r="C40" s="58"/>
      <c r="D40" s="59"/>
      <c r="E40" s="60" t="s">
        <v>33</v>
      </c>
      <c r="F40" s="61"/>
      <c r="G40" s="60" t="s">
        <v>34</v>
      </c>
      <c r="H40" s="28"/>
      <c r="I40" s="60" t="s">
        <v>74</v>
      </c>
      <c r="J40" s="130"/>
      <c r="K40" s="130"/>
      <c r="L40" s="131" t="s">
        <v>72</v>
      </c>
      <c r="M40" s="132"/>
      <c r="N40" s="133">
        <f t="shared" si="1"/>
        <v>0</v>
      </c>
      <c r="O40" s="134"/>
    </row>
    <row r="41" s="3" customFormat="1" ht="16" customHeight="1" spans="1:15">
      <c r="A41" s="62" t="s">
        <v>64</v>
      </c>
      <c r="B41" s="63"/>
      <c r="C41" s="63"/>
      <c r="D41" s="63"/>
      <c r="E41" s="63"/>
      <c r="F41" s="63"/>
      <c r="G41" s="63"/>
      <c r="H41" s="63"/>
      <c r="I41" s="63"/>
      <c r="J41" s="135"/>
      <c r="K41" s="135"/>
      <c r="L41" s="135"/>
      <c r="M41" s="136"/>
      <c r="N41" s="137">
        <f>SUM(N36:N40)</f>
        <v>256</v>
      </c>
      <c r="O41" s="138"/>
    </row>
    <row r="42" s="3" customFormat="1" ht="16" customHeight="1" spans="1:15">
      <c r="A42" s="64" t="s">
        <v>20</v>
      </c>
      <c r="B42" s="17" t="s">
        <v>18</v>
      </c>
      <c r="C42" s="65" t="s">
        <v>21</v>
      </c>
      <c r="D42" s="17"/>
      <c r="E42" s="17"/>
      <c r="F42" s="17"/>
      <c r="G42" s="17"/>
      <c r="H42" s="17"/>
      <c r="I42" s="17"/>
      <c r="J42" s="17" t="s">
        <v>65</v>
      </c>
      <c r="K42" s="17" t="s">
        <v>79</v>
      </c>
      <c r="L42" s="139" t="s">
        <v>24</v>
      </c>
      <c r="M42" s="140" t="s">
        <v>25</v>
      </c>
      <c r="N42" s="17" t="s">
        <v>67</v>
      </c>
      <c r="O42" s="141" t="s">
        <v>27</v>
      </c>
    </row>
    <row r="43" s="3" customFormat="1" ht="16" customHeight="1" spans="1:15">
      <c r="A43" s="66" t="s">
        <v>80</v>
      </c>
      <c r="B43" s="67" t="s">
        <v>81</v>
      </c>
      <c r="C43" s="67"/>
      <c r="D43" s="67"/>
      <c r="E43" s="67"/>
      <c r="F43" s="67"/>
      <c r="G43" s="67"/>
      <c r="H43" s="67"/>
      <c r="I43" s="67"/>
      <c r="J43" s="142"/>
      <c r="K43" s="142"/>
      <c r="L43" s="142"/>
      <c r="M43" s="143"/>
      <c r="N43" s="67"/>
      <c r="O43" s="144"/>
    </row>
    <row r="44" s="3" customFormat="1" ht="16" customHeight="1" spans="1:15">
      <c r="A44" s="68" t="s">
        <v>82</v>
      </c>
      <c r="B44" s="69" t="s">
        <v>83</v>
      </c>
      <c r="C44" s="72" t="s">
        <v>88</v>
      </c>
      <c r="D44" s="73"/>
      <c r="E44" s="73"/>
      <c r="F44" s="73"/>
      <c r="G44" s="73"/>
      <c r="H44" s="73"/>
      <c r="I44" s="152"/>
      <c r="J44" s="146">
        <v>1</v>
      </c>
      <c r="K44" s="147">
        <v>1</v>
      </c>
      <c r="L44" s="148" t="s">
        <v>85</v>
      </c>
      <c r="M44" s="149">
        <v>320</v>
      </c>
      <c r="N44" s="150">
        <f t="shared" ref="N44:N50" si="2">J44*K44*M44</f>
        <v>320</v>
      </c>
      <c r="O44" s="151" t="s">
        <v>217</v>
      </c>
    </row>
    <row r="45" s="3" customFormat="1" ht="16" customHeight="1" spans="1:15">
      <c r="A45" s="68"/>
      <c r="B45" s="69"/>
      <c r="C45" s="72" t="s">
        <v>84</v>
      </c>
      <c r="D45" s="73"/>
      <c r="E45" s="73"/>
      <c r="F45" s="73"/>
      <c r="G45" s="73"/>
      <c r="H45" s="73"/>
      <c r="I45" s="152"/>
      <c r="J45" s="146">
        <v>1</v>
      </c>
      <c r="K45" s="147">
        <v>1</v>
      </c>
      <c r="L45" s="148" t="s">
        <v>85</v>
      </c>
      <c r="M45" s="149">
        <v>360</v>
      </c>
      <c r="N45" s="150">
        <f t="shared" si="2"/>
        <v>360</v>
      </c>
      <c r="O45" s="151" t="s">
        <v>218</v>
      </c>
    </row>
    <row r="46" s="3" customFormat="1" ht="16" customHeight="1" spans="1:15">
      <c r="A46" s="68"/>
      <c r="B46" s="69"/>
      <c r="C46" s="70" t="s">
        <v>88</v>
      </c>
      <c r="D46" s="71"/>
      <c r="E46" s="71"/>
      <c r="F46" s="71"/>
      <c r="G46" s="71"/>
      <c r="H46" s="71"/>
      <c r="I46" s="145"/>
      <c r="J46" s="146">
        <v>9</v>
      </c>
      <c r="K46" s="147">
        <v>1</v>
      </c>
      <c r="L46" s="153" t="s">
        <v>85</v>
      </c>
      <c r="M46" s="149">
        <v>260</v>
      </c>
      <c r="N46" s="150">
        <f t="shared" si="2"/>
        <v>2340</v>
      </c>
      <c r="O46" s="151" t="s">
        <v>219</v>
      </c>
    </row>
    <row r="47" s="3" customFormat="1" ht="16" customHeight="1" spans="1:15">
      <c r="A47" s="68"/>
      <c r="B47" s="69"/>
      <c r="C47" s="70" t="s">
        <v>88</v>
      </c>
      <c r="D47" s="71"/>
      <c r="E47" s="71"/>
      <c r="F47" s="71"/>
      <c r="G47" s="71"/>
      <c r="H47" s="71"/>
      <c r="I47" s="145"/>
      <c r="J47" s="154">
        <v>3</v>
      </c>
      <c r="K47" s="130">
        <v>2</v>
      </c>
      <c r="L47" s="153" t="s">
        <v>85</v>
      </c>
      <c r="M47" s="155">
        <v>105.16</v>
      </c>
      <c r="N47" s="156">
        <f t="shared" si="2"/>
        <v>630.96</v>
      </c>
      <c r="O47" s="134" t="s">
        <v>101</v>
      </c>
    </row>
    <row r="48" s="3" customFormat="1" ht="16" hidden="1" customHeight="1" spans="1:15">
      <c r="A48" s="68"/>
      <c r="B48" s="69"/>
      <c r="C48" s="70" t="s">
        <v>90</v>
      </c>
      <c r="D48" s="71"/>
      <c r="E48" s="71"/>
      <c r="F48" s="71"/>
      <c r="G48" s="71"/>
      <c r="H48" s="71"/>
      <c r="I48" s="145"/>
      <c r="J48" s="129"/>
      <c r="K48" s="129"/>
      <c r="L48" s="153" t="s">
        <v>85</v>
      </c>
      <c r="M48" s="155"/>
      <c r="N48" s="156">
        <f t="shared" si="2"/>
        <v>0</v>
      </c>
      <c r="O48" s="108"/>
    </row>
    <row r="49" s="3" customFormat="1" ht="16" hidden="1" customHeight="1" spans="1:15">
      <c r="A49" s="68"/>
      <c r="B49" s="69"/>
      <c r="C49" s="70" t="s">
        <v>92</v>
      </c>
      <c r="D49" s="71"/>
      <c r="E49" s="71"/>
      <c r="F49" s="71"/>
      <c r="G49" s="71"/>
      <c r="H49" s="71"/>
      <c r="I49" s="145"/>
      <c r="J49" s="129"/>
      <c r="K49" s="129"/>
      <c r="L49" s="153" t="s">
        <v>85</v>
      </c>
      <c r="M49" s="155"/>
      <c r="N49" s="166">
        <f t="shared" si="2"/>
        <v>0</v>
      </c>
      <c r="O49" s="108"/>
    </row>
    <row r="50" s="3" customFormat="1" ht="16" customHeight="1" spans="1:15">
      <c r="A50" s="56"/>
      <c r="B50" s="74"/>
      <c r="C50" s="75" t="s">
        <v>94</v>
      </c>
      <c r="D50" s="76"/>
      <c r="E50" s="76"/>
      <c r="F50" s="76"/>
      <c r="G50" s="76"/>
      <c r="H50" s="76"/>
      <c r="I50" s="157"/>
      <c r="J50" s="154">
        <v>6</v>
      </c>
      <c r="K50" s="130">
        <v>2</v>
      </c>
      <c r="L50" s="158" t="s">
        <v>85</v>
      </c>
      <c r="M50" s="159">
        <v>48</v>
      </c>
      <c r="N50" s="160">
        <f t="shared" si="2"/>
        <v>576</v>
      </c>
      <c r="O50" s="108" t="s">
        <v>215</v>
      </c>
    </row>
    <row r="51" s="3" customFormat="1" ht="16" hidden="1" customHeight="1" spans="1:15">
      <c r="A51" s="68" t="s">
        <v>95</v>
      </c>
      <c r="B51" s="69" t="s">
        <v>96</v>
      </c>
      <c r="C51" s="70" t="s">
        <v>88</v>
      </c>
      <c r="D51" s="71"/>
      <c r="E51" s="71"/>
      <c r="F51" s="71"/>
      <c r="G51" s="71"/>
      <c r="H51" s="71"/>
      <c r="I51" s="145"/>
      <c r="J51" s="146"/>
      <c r="K51" s="147"/>
      <c r="L51" s="161" t="s">
        <v>97</v>
      </c>
      <c r="M51" s="149"/>
      <c r="N51" s="256"/>
      <c r="O51" s="108"/>
    </row>
    <row r="52" s="3" customFormat="1" ht="16" hidden="1" customHeight="1" spans="1:15">
      <c r="A52" s="68"/>
      <c r="B52" s="69"/>
      <c r="C52" s="70" t="s">
        <v>88</v>
      </c>
      <c r="D52" s="71"/>
      <c r="E52" s="71"/>
      <c r="F52" s="71"/>
      <c r="G52" s="71"/>
      <c r="H52" s="71"/>
      <c r="I52" s="145"/>
      <c r="J52" s="129"/>
      <c r="K52" s="129"/>
      <c r="L52" s="153" t="s">
        <v>97</v>
      </c>
      <c r="M52" s="155"/>
      <c r="N52" s="166"/>
      <c r="O52" s="108"/>
    </row>
    <row r="53" s="3" customFormat="1" ht="16" hidden="1" customHeight="1" spans="1:15">
      <c r="A53" s="68"/>
      <c r="B53" s="69"/>
      <c r="C53" s="70"/>
      <c r="D53" s="71"/>
      <c r="E53" s="71"/>
      <c r="F53" s="71"/>
      <c r="G53" s="71"/>
      <c r="H53" s="71"/>
      <c r="I53" s="145"/>
      <c r="J53" s="162"/>
      <c r="K53" s="147"/>
      <c r="L53" s="153" t="s">
        <v>97</v>
      </c>
      <c r="M53" s="149"/>
      <c r="N53" s="256"/>
      <c r="O53" s="151"/>
    </row>
    <row r="54" s="3" customFormat="1" ht="16" hidden="1" customHeight="1" spans="1:15">
      <c r="A54" s="56"/>
      <c r="B54" s="74"/>
      <c r="C54" s="70" t="s">
        <v>88</v>
      </c>
      <c r="D54" s="71"/>
      <c r="E54" s="71"/>
      <c r="F54" s="71"/>
      <c r="G54" s="71"/>
      <c r="H54" s="71"/>
      <c r="I54" s="145"/>
      <c r="J54" s="154"/>
      <c r="K54" s="130"/>
      <c r="L54" s="163" t="s">
        <v>97</v>
      </c>
      <c r="M54" s="159"/>
      <c r="N54" s="257"/>
      <c r="O54" s="134"/>
    </row>
    <row r="55" s="3" customFormat="1" ht="16" hidden="1" customHeight="1" spans="1:15">
      <c r="A55" s="68" t="s">
        <v>102</v>
      </c>
      <c r="B55" s="69" t="s">
        <v>103</v>
      </c>
      <c r="C55" s="72" t="s">
        <v>84</v>
      </c>
      <c r="D55" s="73"/>
      <c r="E55" s="73"/>
      <c r="F55" s="73"/>
      <c r="G55" s="73"/>
      <c r="H55" s="73"/>
      <c r="I55" s="152"/>
      <c r="J55" s="146"/>
      <c r="K55" s="147"/>
      <c r="L55" s="148" t="s">
        <v>85</v>
      </c>
      <c r="M55" s="149"/>
      <c r="N55" s="256">
        <f t="shared" ref="N55:N59" si="3">J55*K55*M55</f>
        <v>0</v>
      </c>
      <c r="O55" s="151"/>
    </row>
    <row r="56" s="3" customFormat="1" ht="16" hidden="1" customHeight="1" spans="1:15">
      <c r="A56" s="68"/>
      <c r="B56" s="69"/>
      <c r="C56" s="70" t="s">
        <v>88</v>
      </c>
      <c r="D56" s="71"/>
      <c r="E56" s="71"/>
      <c r="F56" s="71"/>
      <c r="G56" s="71"/>
      <c r="H56" s="71"/>
      <c r="I56" s="145"/>
      <c r="J56" s="129"/>
      <c r="K56" s="129"/>
      <c r="L56" s="153" t="s">
        <v>85</v>
      </c>
      <c r="M56" s="155"/>
      <c r="N56" s="166">
        <f t="shared" si="3"/>
        <v>0</v>
      </c>
      <c r="O56" s="108"/>
    </row>
    <row r="57" s="3" customFormat="1" ht="16" hidden="1" customHeight="1" spans="1:15">
      <c r="A57" s="68"/>
      <c r="B57" s="69"/>
      <c r="C57" s="70" t="s">
        <v>104</v>
      </c>
      <c r="D57" s="71"/>
      <c r="E57" s="71"/>
      <c r="F57" s="71"/>
      <c r="G57" s="71"/>
      <c r="H57" s="71"/>
      <c r="I57" s="145"/>
      <c r="J57" s="129"/>
      <c r="K57" s="129"/>
      <c r="L57" s="153" t="s">
        <v>85</v>
      </c>
      <c r="M57" s="155"/>
      <c r="N57" s="166">
        <f t="shared" si="3"/>
        <v>0</v>
      </c>
      <c r="O57" s="108"/>
    </row>
    <row r="58" s="3" customFormat="1" ht="16" hidden="1" customHeight="1" spans="1:15">
      <c r="A58" s="68"/>
      <c r="B58" s="69"/>
      <c r="C58" s="70" t="s">
        <v>105</v>
      </c>
      <c r="D58" s="71"/>
      <c r="E58" s="71"/>
      <c r="F58" s="71"/>
      <c r="G58" s="71"/>
      <c r="H58" s="71"/>
      <c r="I58" s="145"/>
      <c r="J58" s="129"/>
      <c r="K58" s="129"/>
      <c r="L58" s="153" t="s">
        <v>85</v>
      </c>
      <c r="M58" s="155"/>
      <c r="N58" s="166">
        <f t="shared" si="3"/>
        <v>0</v>
      </c>
      <c r="O58" s="108"/>
    </row>
    <row r="59" s="3" customFormat="1" hidden="1" spans="1:15">
      <c r="A59" s="56"/>
      <c r="B59" s="74"/>
      <c r="C59" s="75" t="s">
        <v>94</v>
      </c>
      <c r="D59" s="76"/>
      <c r="E59" s="76"/>
      <c r="F59" s="76"/>
      <c r="G59" s="76"/>
      <c r="H59" s="76"/>
      <c r="I59" s="157"/>
      <c r="J59" s="154"/>
      <c r="K59" s="130"/>
      <c r="L59" s="158" t="s">
        <v>85</v>
      </c>
      <c r="M59" s="159"/>
      <c r="N59" s="257">
        <f t="shared" si="3"/>
        <v>0</v>
      </c>
      <c r="O59" s="134"/>
    </row>
    <row r="60" s="3" customFormat="1" ht="17" customHeight="1" spans="1:15">
      <c r="A60" s="77" t="s">
        <v>106</v>
      </c>
      <c r="B60" s="49" t="s">
        <v>107</v>
      </c>
      <c r="C60" s="78" t="s">
        <v>220</v>
      </c>
      <c r="D60" s="78"/>
      <c r="E60" s="78"/>
      <c r="F60" s="78"/>
      <c r="G60" s="78"/>
      <c r="H60" s="79"/>
      <c r="I60" s="27" t="s">
        <v>109</v>
      </c>
      <c r="J60" s="129">
        <v>5</v>
      </c>
      <c r="K60" s="129">
        <v>1</v>
      </c>
      <c r="L60" s="148" t="s">
        <v>110</v>
      </c>
      <c r="M60" s="164">
        <f>N60/J60/K60</f>
        <v>935.4</v>
      </c>
      <c r="N60" s="258">
        <v>4677</v>
      </c>
      <c r="O60" s="108" t="s">
        <v>113</v>
      </c>
    </row>
    <row r="61" s="3" customFormat="1" ht="18" customHeight="1" spans="1:15">
      <c r="A61" s="53"/>
      <c r="B61" s="80"/>
      <c r="C61" s="81" t="s">
        <v>112</v>
      </c>
      <c r="D61" s="81"/>
      <c r="E61" s="81"/>
      <c r="F61" s="81"/>
      <c r="G61" s="81"/>
      <c r="H61" s="79"/>
      <c r="I61" s="31" t="s">
        <v>109</v>
      </c>
      <c r="J61" s="129"/>
      <c r="K61" s="129"/>
      <c r="L61" s="153" t="s">
        <v>110</v>
      </c>
      <c r="M61" s="155"/>
      <c r="N61" s="166"/>
      <c r="O61" s="108"/>
    </row>
    <row r="62" s="3" customFormat="1" ht="18" customHeight="1" spans="1:15">
      <c r="A62" s="82"/>
      <c r="B62" s="57"/>
      <c r="C62" s="83" t="s">
        <v>112</v>
      </c>
      <c r="D62" s="83"/>
      <c r="E62" s="83"/>
      <c r="F62" s="83"/>
      <c r="G62" s="83"/>
      <c r="H62" s="79"/>
      <c r="I62" s="167" t="s">
        <v>109</v>
      </c>
      <c r="J62" s="154"/>
      <c r="K62" s="154"/>
      <c r="L62" s="158" t="s">
        <v>110</v>
      </c>
      <c r="M62" s="168"/>
      <c r="N62" s="169"/>
      <c r="O62" s="170"/>
    </row>
    <row r="63" s="3" customFormat="1" ht="16" customHeight="1" spans="1:15">
      <c r="A63" s="62" t="s">
        <v>64</v>
      </c>
      <c r="B63" s="63"/>
      <c r="C63" s="63"/>
      <c r="D63" s="63"/>
      <c r="E63" s="63"/>
      <c r="F63" s="63"/>
      <c r="G63" s="63"/>
      <c r="H63" s="63"/>
      <c r="I63" s="63"/>
      <c r="J63" s="135"/>
      <c r="K63" s="135"/>
      <c r="L63" s="135"/>
      <c r="M63" s="171"/>
      <c r="N63" s="172">
        <f>SUM(N44:N62)</f>
        <v>8903.96</v>
      </c>
      <c r="O63" s="138"/>
    </row>
    <row r="64" s="3" customFormat="1" ht="16" customHeight="1" spans="1:15">
      <c r="A64" s="64" t="s">
        <v>20</v>
      </c>
      <c r="B64" s="17" t="s">
        <v>18</v>
      </c>
      <c r="C64" s="65" t="s">
        <v>21</v>
      </c>
      <c r="D64" s="17"/>
      <c r="E64" s="17"/>
      <c r="F64" s="17"/>
      <c r="G64" s="17"/>
      <c r="H64" s="17"/>
      <c r="I64" s="17"/>
      <c r="J64" s="139" t="s">
        <v>22</v>
      </c>
      <c r="K64" s="65"/>
      <c r="L64" s="139" t="s">
        <v>24</v>
      </c>
      <c r="M64" s="140" t="s">
        <v>25</v>
      </c>
      <c r="N64" s="17" t="s">
        <v>67</v>
      </c>
      <c r="O64" s="141" t="s">
        <v>27</v>
      </c>
    </row>
    <row r="65" s="3" customFormat="1" ht="16" customHeight="1" spans="1:15">
      <c r="A65" s="66" t="s">
        <v>115</v>
      </c>
      <c r="B65" s="67" t="s">
        <v>116</v>
      </c>
      <c r="C65" s="67"/>
      <c r="D65" s="67"/>
      <c r="E65" s="67"/>
      <c r="F65" s="67"/>
      <c r="G65" s="67"/>
      <c r="H65" s="67"/>
      <c r="I65" s="67"/>
      <c r="J65" s="142"/>
      <c r="K65" s="142"/>
      <c r="L65" s="142"/>
      <c r="M65" s="143"/>
      <c r="N65" s="67"/>
      <c r="O65" s="144"/>
    </row>
    <row r="66" s="3" customFormat="1" ht="16" customHeight="1" spans="1:15">
      <c r="A66" s="84" t="s">
        <v>117</v>
      </c>
      <c r="B66" s="49" t="s">
        <v>118</v>
      </c>
      <c r="C66" s="85" t="s">
        <v>119</v>
      </c>
      <c r="D66" s="86"/>
      <c r="E66" s="86"/>
      <c r="F66" s="86"/>
      <c r="G66" s="86"/>
      <c r="H66" s="86"/>
      <c r="I66" s="173"/>
      <c r="J66" s="174"/>
      <c r="K66" s="175"/>
      <c r="L66" s="161" t="s">
        <v>72</v>
      </c>
      <c r="M66" s="126"/>
      <c r="N66" s="127">
        <f t="shared" ref="N66:N76" si="4">J66*M66</f>
        <v>0</v>
      </c>
      <c r="O66" s="165"/>
    </row>
    <row r="67" s="3" customFormat="1" ht="16" customHeight="1" spans="1:15">
      <c r="A67" s="176" t="s">
        <v>120</v>
      </c>
      <c r="B67" s="54" t="s">
        <v>121</v>
      </c>
      <c r="C67" s="177" t="s">
        <v>122</v>
      </c>
      <c r="D67" s="178"/>
      <c r="E67" s="178"/>
      <c r="F67" s="178"/>
      <c r="G67" s="178"/>
      <c r="H67" s="178"/>
      <c r="I67" s="211"/>
      <c r="J67" s="187"/>
      <c r="K67" s="212"/>
      <c r="L67" s="153" t="s">
        <v>72</v>
      </c>
      <c r="M67" s="105"/>
      <c r="N67" s="127">
        <f t="shared" si="4"/>
        <v>0</v>
      </c>
      <c r="O67" s="108"/>
    </row>
    <row r="68" s="3" customFormat="1" ht="16" customHeight="1" spans="1:15">
      <c r="A68" s="176" t="s">
        <v>123</v>
      </c>
      <c r="B68" s="54" t="s">
        <v>124</v>
      </c>
      <c r="C68" s="177" t="s">
        <v>125</v>
      </c>
      <c r="D68" s="178"/>
      <c r="E68" s="178"/>
      <c r="F68" s="178"/>
      <c r="G68" s="178"/>
      <c r="H68" s="178"/>
      <c r="I68" s="211"/>
      <c r="J68" s="187">
        <v>6</v>
      </c>
      <c r="K68" s="212"/>
      <c r="L68" s="153" t="s">
        <v>72</v>
      </c>
      <c r="M68" s="105">
        <v>1000</v>
      </c>
      <c r="N68" s="127">
        <f t="shared" si="4"/>
        <v>6000</v>
      </c>
      <c r="O68" s="108" t="s">
        <v>216</v>
      </c>
    </row>
    <row r="69" s="3" customFormat="1" ht="16" customHeight="1" spans="1:15">
      <c r="A69" s="176" t="s">
        <v>127</v>
      </c>
      <c r="B69" s="54" t="s">
        <v>128</v>
      </c>
      <c r="C69" s="177" t="s">
        <v>129</v>
      </c>
      <c r="D69" s="178"/>
      <c r="E69" s="178"/>
      <c r="F69" s="178"/>
      <c r="G69" s="178"/>
      <c r="H69" s="178"/>
      <c r="I69" s="211"/>
      <c r="J69" s="187"/>
      <c r="K69" s="212"/>
      <c r="L69" s="153" t="s">
        <v>130</v>
      </c>
      <c r="M69" s="105"/>
      <c r="N69" s="127">
        <f t="shared" si="4"/>
        <v>0</v>
      </c>
      <c r="O69" s="108"/>
    </row>
    <row r="70" s="3" customFormat="1" ht="16" customHeight="1" spans="1:15">
      <c r="A70" s="176" t="s">
        <v>131</v>
      </c>
      <c r="B70" s="54" t="s">
        <v>132</v>
      </c>
      <c r="C70" s="177"/>
      <c r="D70" s="178"/>
      <c r="E70" s="178"/>
      <c r="F70" s="178"/>
      <c r="G70" s="178"/>
      <c r="H70" s="178"/>
      <c r="I70" s="211"/>
      <c r="J70" s="187"/>
      <c r="K70" s="212"/>
      <c r="L70" s="153" t="s">
        <v>79</v>
      </c>
      <c r="M70" s="105"/>
      <c r="N70" s="127">
        <f t="shared" si="4"/>
        <v>0</v>
      </c>
      <c r="O70" s="108"/>
    </row>
    <row r="71" s="3" customFormat="1" ht="16" hidden="1" customHeight="1" spans="1:15">
      <c r="A71" s="176" t="s">
        <v>133</v>
      </c>
      <c r="B71" s="54" t="s">
        <v>134</v>
      </c>
      <c r="C71" s="177"/>
      <c r="D71" s="178"/>
      <c r="E71" s="178"/>
      <c r="F71" s="178"/>
      <c r="G71" s="178"/>
      <c r="H71" s="178"/>
      <c r="I71" s="211"/>
      <c r="J71" s="187"/>
      <c r="K71" s="212"/>
      <c r="L71" s="153" t="s">
        <v>135</v>
      </c>
      <c r="M71" s="105"/>
      <c r="N71" s="127">
        <f t="shared" si="4"/>
        <v>0</v>
      </c>
      <c r="O71" s="108"/>
    </row>
    <row r="72" s="3" customFormat="1" ht="16" hidden="1" customHeight="1" spans="1:15">
      <c r="A72" s="176" t="s">
        <v>136</v>
      </c>
      <c r="B72" s="54" t="s">
        <v>137</v>
      </c>
      <c r="C72" s="177"/>
      <c r="D72" s="178"/>
      <c r="E72" s="178"/>
      <c r="F72" s="178"/>
      <c r="G72" s="178"/>
      <c r="H72" s="178"/>
      <c r="I72" s="211"/>
      <c r="J72" s="187"/>
      <c r="K72" s="212"/>
      <c r="L72" s="153" t="s">
        <v>135</v>
      </c>
      <c r="M72" s="105"/>
      <c r="N72" s="127">
        <f t="shared" si="4"/>
        <v>0</v>
      </c>
      <c r="O72" s="108"/>
    </row>
    <row r="73" s="3" customFormat="1" ht="16" hidden="1" customHeight="1" spans="1:15">
      <c r="A73" s="176" t="s">
        <v>138</v>
      </c>
      <c r="B73" s="54" t="s">
        <v>139</v>
      </c>
      <c r="C73" s="177"/>
      <c r="D73" s="178"/>
      <c r="E73" s="178"/>
      <c r="F73" s="178"/>
      <c r="G73" s="178"/>
      <c r="H73" s="178"/>
      <c r="I73" s="211"/>
      <c r="J73" s="187"/>
      <c r="K73" s="212"/>
      <c r="L73" s="153" t="s">
        <v>140</v>
      </c>
      <c r="M73" s="105"/>
      <c r="N73" s="127">
        <f t="shared" si="4"/>
        <v>0</v>
      </c>
      <c r="O73" s="108"/>
    </row>
    <row r="74" s="3" customFormat="1" ht="16" hidden="1" customHeight="1" spans="1:15">
      <c r="A74" s="176" t="s">
        <v>141</v>
      </c>
      <c r="B74" s="54" t="s">
        <v>142</v>
      </c>
      <c r="C74" s="177"/>
      <c r="D74" s="178"/>
      <c r="E74" s="178"/>
      <c r="F74" s="178"/>
      <c r="G74" s="178"/>
      <c r="H74" s="178"/>
      <c r="I74" s="211"/>
      <c r="J74" s="187"/>
      <c r="K74" s="212"/>
      <c r="L74" s="153" t="s">
        <v>140</v>
      </c>
      <c r="M74" s="105"/>
      <c r="N74" s="127">
        <f t="shared" si="4"/>
        <v>0</v>
      </c>
      <c r="O74" s="108"/>
    </row>
    <row r="75" s="3" customFormat="1" ht="13" customHeight="1" spans="1:15">
      <c r="A75" s="176" t="s">
        <v>143</v>
      </c>
      <c r="B75" s="54" t="s">
        <v>144</v>
      </c>
      <c r="C75" s="177"/>
      <c r="D75" s="178"/>
      <c r="E75" s="178"/>
      <c r="F75" s="178"/>
      <c r="G75" s="178"/>
      <c r="H75" s="178"/>
      <c r="I75" s="211"/>
      <c r="J75" s="187">
        <v>6</v>
      </c>
      <c r="K75" s="212"/>
      <c r="L75" s="153" t="s">
        <v>135</v>
      </c>
      <c r="M75" s="105">
        <v>6</v>
      </c>
      <c r="N75" s="213">
        <f t="shared" si="4"/>
        <v>36</v>
      </c>
      <c r="O75" s="108"/>
    </row>
    <row r="76" s="3" customFormat="1" hidden="1" spans="1:15">
      <c r="A76" s="179" t="s">
        <v>145</v>
      </c>
      <c r="B76" s="180" t="s">
        <v>146</v>
      </c>
      <c r="C76" s="181"/>
      <c r="D76" s="182"/>
      <c r="E76" s="182"/>
      <c r="F76" s="182"/>
      <c r="G76" s="182"/>
      <c r="H76" s="182"/>
      <c r="I76" s="214"/>
      <c r="J76" s="190"/>
      <c r="K76" s="215"/>
      <c r="L76" s="158" t="s">
        <v>147</v>
      </c>
      <c r="M76" s="216"/>
      <c r="N76" s="217">
        <f t="shared" si="4"/>
        <v>0</v>
      </c>
      <c r="O76" s="170"/>
    </row>
    <row r="77" s="3" customFormat="1" ht="16" customHeight="1" spans="1:15">
      <c r="A77" s="62" t="s">
        <v>64</v>
      </c>
      <c r="B77" s="63"/>
      <c r="C77" s="63"/>
      <c r="D77" s="63"/>
      <c r="E77" s="63"/>
      <c r="F77" s="63"/>
      <c r="G77" s="63"/>
      <c r="H77" s="63"/>
      <c r="I77" s="63"/>
      <c r="J77" s="135"/>
      <c r="K77" s="135"/>
      <c r="L77" s="135"/>
      <c r="M77" s="136"/>
      <c r="N77" s="137">
        <f>SUM(N66:N76)</f>
        <v>6036</v>
      </c>
      <c r="O77" s="138"/>
    </row>
    <row r="78" s="3" customFormat="1" ht="16" customHeight="1" spans="1:15">
      <c r="A78" s="64" t="s">
        <v>20</v>
      </c>
      <c r="B78" s="17" t="s">
        <v>18</v>
      </c>
      <c r="C78" s="65" t="s">
        <v>21</v>
      </c>
      <c r="D78" s="17"/>
      <c r="E78" s="17"/>
      <c r="F78" s="17"/>
      <c r="G78" s="17"/>
      <c r="H78" s="17"/>
      <c r="I78" s="17"/>
      <c r="J78" s="17" t="s">
        <v>65</v>
      </c>
      <c r="K78" s="17" t="s">
        <v>23</v>
      </c>
      <c r="L78" s="139" t="s">
        <v>24</v>
      </c>
      <c r="M78" s="140" t="s">
        <v>25</v>
      </c>
      <c r="N78" s="17" t="s">
        <v>67</v>
      </c>
      <c r="O78" s="141" t="s">
        <v>27</v>
      </c>
    </row>
    <row r="79" s="3" customFormat="1" ht="16" customHeight="1" spans="1:15">
      <c r="A79" s="46" t="s">
        <v>148</v>
      </c>
      <c r="B79" s="47" t="s">
        <v>149</v>
      </c>
      <c r="C79" s="47"/>
      <c r="D79" s="47"/>
      <c r="E79" s="47"/>
      <c r="F79" s="47"/>
      <c r="G79" s="47"/>
      <c r="H79" s="47"/>
      <c r="I79" s="47"/>
      <c r="J79" s="121"/>
      <c r="K79" s="121"/>
      <c r="L79" s="121"/>
      <c r="M79" s="122"/>
      <c r="N79" s="47"/>
      <c r="O79" s="123"/>
    </row>
    <row r="80" s="3" customFormat="1" ht="15" customHeight="1" spans="1:15">
      <c r="A80" s="48" t="s">
        <v>150</v>
      </c>
      <c r="B80" s="183" t="s">
        <v>151</v>
      </c>
      <c r="C80" s="184"/>
      <c r="D80" s="185"/>
      <c r="E80" s="185"/>
      <c r="F80" s="185"/>
      <c r="G80" s="185"/>
      <c r="H80" s="185"/>
      <c r="I80" s="218"/>
      <c r="J80" s="124">
        <v>6</v>
      </c>
      <c r="K80" s="124">
        <v>1</v>
      </c>
      <c r="L80" s="125" t="s">
        <v>53</v>
      </c>
      <c r="M80" s="219">
        <v>80</v>
      </c>
      <c r="N80" s="220">
        <f t="shared" ref="N80:N83" si="5">J80*K80*M80</f>
        <v>480</v>
      </c>
      <c r="O80" s="221"/>
    </row>
    <row r="81" s="3" customFormat="1" ht="16" customHeight="1" spans="1:15">
      <c r="A81" s="53" t="s">
        <v>153</v>
      </c>
      <c r="B81" s="186" t="s">
        <v>154</v>
      </c>
      <c r="C81" s="187"/>
      <c r="D81" s="188"/>
      <c r="E81" s="188"/>
      <c r="F81" s="188"/>
      <c r="G81" s="188"/>
      <c r="H81" s="188"/>
      <c r="I81" s="212"/>
      <c r="J81" s="129"/>
      <c r="K81" s="129"/>
      <c r="L81" s="101" t="s">
        <v>53</v>
      </c>
      <c r="M81" s="155"/>
      <c r="N81" s="156">
        <f t="shared" si="5"/>
        <v>0</v>
      </c>
      <c r="O81" s="108"/>
    </row>
    <row r="82" s="3" customFormat="1" ht="16" customHeight="1" spans="1:15">
      <c r="A82" s="53" t="s">
        <v>155</v>
      </c>
      <c r="B82" s="186" t="s">
        <v>156</v>
      </c>
      <c r="C82" s="187"/>
      <c r="D82" s="188"/>
      <c r="E82" s="188"/>
      <c r="F82" s="188"/>
      <c r="G82" s="188"/>
      <c r="H82" s="188"/>
      <c r="I82" s="212"/>
      <c r="J82" s="129"/>
      <c r="K82" s="129"/>
      <c r="L82" s="101" t="s">
        <v>53</v>
      </c>
      <c r="M82" s="155"/>
      <c r="N82" s="156">
        <f t="shared" si="5"/>
        <v>0</v>
      </c>
      <c r="O82" s="108"/>
    </row>
    <row r="83" s="3" customFormat="1" ht="16" customHeight="1" spans="1:15">
      <c r="A83" s="82" t="s">
        <v>157</v>
      </c>
      <c r="B83" s="189" t="s">
        <v>158</v>
      </c>
      <c r="C83" s="190"/>
      <c r="D83" s="191"/>
      <c r="E83" s="191"/>
      <c r="F83" s="191"/>
      <c r="G83" s="191"/>
      <c r="H83" s="191"/>
      <c r="I83" s="215"/>
      <c r="J83" s="154"/>
      <c r="K83" s="154"/>
      <c r="L83" s="222" t="s">
        <v>53</v>
      </c>
      <c r="M83" s="168"/>
      <c r="N83" s="223">
        <f t="shared" si="5"/>
        <v>0</v>
      </c>
      <c r="O83" s="170"/>
    </row>
    <row r="84" s="3" customFormat="1" ht="16" customHeight="1" spans="1:15">
      <c r="A84" s="66" t="s">
        <v>64</v>
      </c>
      <c r="B84" s="67"/>
      <c r="C84" s="67"/>
      <c r="D84" s="67"/>
      <c r="E84" s="67"/>
      <c r="F84" s="67"/>
      <c r="G84" s="67"/>
      <c r="H84" s="67"/>
      <c r="I84" s="67"/>
      <c r="J84" s="142"/>
      <c r="K84" s="142"/>
      <c r="L84" s="142"/>
      <c r="M84" s="224"/>
      <c r="N84" s="225">
        <f>SUM(N80:N83)</f>
        <v>480</v>
      </c>
      <c r="O84" s="144"/>
    </row>
    <row r="85" s="3" customFormat="1" ht="16" customHeight="1" spans="1:15">
      <c r="A85" s="192" t="s">
        <v>159</v>
      </c>
      <c r="B85" s="193"/>
      <c r="C85" s="193"/>
      <c r="D85" s="193"/>
      <c r="E85" s="193"/>
      <c r="F85" s="193"/>
      <c r="G85" s="193"/>
      <c r="H85" s="193"/>
      <c r="I85" s="193"/>
      <c r="J85" s="226"/>
      <c r="K85" s="226"/>
      <c r="L85" s="226"/>
      <c r="M85" s="227"/>
      <c r="N85" s="228">
        <f>SUM(N33,N41,N63,N77,N84)</f>
        <v>21875.96</v>
      </c>
      <c r="O85" s="229"/>
    </row>
    <row r="86" s="3" customFormat="1" ht="16" customHeight="1" spans="1:15">
      <c r="A86" s="64" t="s">
        <v>20</v>
      </c>
      <c r="B86" s="17" t="s">
        <v>18</v>
      </c>
      <c r="C86" s="65" t="s">
        <v>21</v>
      </c>
      <c r="D86" s="17"/>
      <c r="E86" s="17"/>
      <c r="F86" s="17"/>
      <c r="G86" s="17"/>
      <c r="H86" s="17"/>
      <c r="I86" s="17"/>
      <c r="J86" s="139" t="s">
        <v>22</v>
      </c>
      <c r="K86" s="65"/>
      <c r="L86" s="139" t="s">
        <v>24</v>
      </c>
      <c r="M86" s="140" t="s">
        <v>25</v>
      </c>
      <c r="N86" s="17" t="s">
        <v>67</v>
      </c>
      <c r="O86" s="141" t="s">
        <v>27</v>
      </c>
    </row>
    <row r="87" s="3" customFormat="1" ht="16" customHeight="1" spans="1:15">
      <c r="A87" s="194" t="s">
        <v>160</v>
      </c>
      <c r="B87" s="47" t="s">
        <v>161</v>
      </c>
      <c r="C87" s="47"/>
      <c r="D87" s="47"/>
      <c r="E87" s="47"/>
      <c r="F87" s="47"/>
      <c r="G87" s="47"/>
      <c r="H87" s="47"/>
      <c r="I87" s="47"/>
      <c r="J87" s="121"/>
      <c r="K87" s="121"/>
      <c r="L87" s="121"/>
      <c r="M87" s="122"/>
      <c r="N87" s="47"/>
      <c r="O87" s="123"/>
    </row>
    <row r="88" s="3" customFormat="1" ht="16" customHeight="1" spans="1:15">
      <c r="A88" s="195" t="s">
        <v>162</v>
      </c>
      <c r="B88" s="196" t="s">
        <v>161</v>
      </c>
      <c r="C88" s="197" t="s">
        <v>163</v>
      </c>
      <c r="D88" s="198"/>
      <c r="E88" s="198"/>
      <c r="F88" s="198"/>
      <c r="G88" s="198"/>
      <c r="H88" s="198"/>
      <c r="I88" s="230"/>
      <c r="J88" s="231">
        <f>N85</f>
        <v>21875.96</v>
      </c>
      <c r="K88" s="232"/>
      <c r="L88" s="233"/>
      <c r="M88" s="234">
        <v>0.08</v>
      </c>
      <c r="N88" s="217">
        <f>J88*M88</f>
        <v>1750.0768</v>
      </c>
      <c r="O88" s="235"/>
    </row>
    <row r="89" s="3" customFormat="1" ht="16" customHeight="1" spans="1:15">
      <c r="A89" s="199" t="s">
        <v>64</v>
      </c>
      <c r="B89" s="200"/>
      <c r="C89" s="200"/>
      <c r="D89" s="200"/>
      <c r="E89" s="200"/>
      <c r="F89" s="200"/>
      <c r="G89" s="200"/>
      <c r="H89" s="200"/>
      <c r="I89" s="200"/>
      <c r="J89" s="236"/>
      <c r="K89" s="236"/>
      <c r="L89" s="236"/>
      <c r="M89" s="237"/>
      <c r="N89" s="238">
        <f>SUM(N88:N88)</f>
        <v>1750.0768</v>
      </c>
      <c r="O89" s="239"/>
    </row>
    <row r="90" s="3" customFormat="1" ht="16" customHeight="1" spans="1:15">
      <c r="A90" s="64" t="s">
        <v>20</v>
      </c>
      <c r="B90" s="17" t="s">
        <v>18</v>
      </c>
      <c r="C90" s="65" t="s">
        <v>21</v>
      </c>
      <c r="D90" s="17"/>
      <c r="E90" s="17"/>
      <c r="F90" s="17"/>
      <c r="G90" s="17"/>
      <c r="H90" s="17"/>
      <c r="I90" s="17"/>
      <c r="J90" s="17" t="s">
        <v>65</v>
      </c>
      <c r="K90" s="17" t="s">
        <v>23</v>
      </c>
      <c r="L90" s="139" t="s">
        <v>24</v>
      </c>
      <c r="M90" s="140" t="s">
        <v>25</v>
      </c>
      <c r="N90" s="17" t="s">
        <v>67</v>
      </c>
      <c r="O90" s="141" t="s">
        <v>27</v>
      </c>
    </row>
    <row r="91" s="3" customFormat="1" ht="16" customHeight="1" spans="1:15">
      <c r="A91" s="194" t="s">
        <v>164</v>
      </c>
      <c r="B91" s="47" t="s">
        <v>165</v>
      </c>
      <c r="C91" s="47"/>
      <c r="D91" s="47"/>
      <c r="E91" s="47"/>
      <c r="F91" s="47"/>
      <c r="G91" s="47"/>
      <c r="H91" s="47"/>
      <c r="I91" s="47"/>
      <c r="J91" s="121"/>
      <c r="K91" s="121"/>
      <c r="L91" s="121"/>
      <c r="M91" s="122"/>
      <c r="N91" s="47"/>
      <c r="O91" s="123"/>
    </row>
    <row r="92" s="3" customFormat="1" ht="16" customHeight="1" spans="1:16">
      <c r="A92" s="195" t="s">
        <v>166</v>
      </c>
      <c r="B92" s="196" t="s">
        <v>167</v>
      </c>
      <c r="C92" s="197" t="s">
        <v>168</v>
      </c>
      <c r="D92" s="198"/>
      <c r="E92" s="198"/>
      <c r="F92" s="198"/>
      <c r="G92" s="198"/>
      <c r="H92" s="198"/>
      <c r="I92" s="230"/>
      <c r="J92" s="240">
        <v>6</v>
      </c>
      <c r="K92" s="240">
        <v>1</v>
      </c>
      <c r="L92" s="233" t="s">
        <v>53</v>
      </c>
      <c r="M92" s="241">
        <v>160</v>
      </c>
      <c r="N92" s="242">
        <f>J92*K92*M92</f>
        <v>960</v>
      </c>
      <c r="O92" s="235"/>
      <c r="P92" s="3" t="s">
        <v>170</v>
      </c>
    </row>
    <row r="93" s="3" customFormat="1" ht="16" customHeight="1" spans="1:15">
      <c r="A93" s="199" t="s">
        <v>64</v>
      </c>
      <c r="B93" s="200"/>
      <c r="C93" s="200"/>
      <c r="D93" s="200"/>
      <c r="E93" s="200"/>
      <c r="F93" s="200"/>
      <c r="G93" s="200"/>
      <c r="H93" s="200"/>
      <c r="I93" s="200"/>
      <c r="J93" s="236"/>
      <c r="K93" s="236"/>
      <c r="L93" s="236"/>
      <c r="M93" s="243"/>
      <c r="N93" s="244">
        <f>SUM(N92:N92)</f>
        <v>960</v>
      </c>
      <c r="O93" s="239"/>
    </row>
    <row r="94" s="3" customFormat="1" ht="16" customHeight="1" spans="1:15">
      <c r="A94" s="64" t="s">
        <v>20</v>
      </c>
      <c r="B94" s="17" t="s">
        <v>18</v>
      </c>
      <c r="C94" s="139" t="s">
        <v>21</v>
      </c>
      <c r="D94" s="201"/>
      <c r="E94" s="201"/>
      <c r="F94" s="201"/>
      <c r="G94" s="65"/>
      <c r="H94" s="17" t="s">
        <v>171</v>
      </c>
      <c r="I94" s="17" t="s">
        <v>172</v>
      </c>
      <c r="J94" s="139" t="s">
        <v>65</v>
      </c>
      <c r="K94" s="65"/>
      <c r="L94" s="139" t="s">
        <v>24</v>
      </c>
      <c r="M94" s="140" t="s">
        <v>25</v>
      </c>
      <c r="N94" s="17" t="s">
        <v>67</v>
      </c>
      <c r="O94" s="141" t="s">
        <v>27</v>
      </c>
    </row>
    <row r="95" s="3" customFormat="1" ht="16" customHeight="1" spans="1:15">
      <c r="A95" s="46" t="s">
        <v>173</v>
      </c>
      <c r="B95" s="47" t="s">
        <v>174</v>
      </c>
      <c r="C95" s="47"/>
      <c r="D95" s="47"/>
      <c r="E95" s="47"/>
      <c r="F95" s="47"/>
      <c r="G95" s="47"/>
      <c r="H95" s="47"/>
      <c r="I95" s="47"/>
      <c r="J95" s="121"/>
      <c r="K95" s="121"/>
      <c r="L95" s="121"/>
      <c r="M95" s="122"/>
      <c r="N95" s="47"/>
      <c r="O95" s="123"/>
    </row>
    <row r="96" s="3" customFormat="1" ht="16" customHeight="1" spans="1:15">
      <c r="A96" s="53" t="s">
        <v>185</v>
      </c>
      <c r="B96" s="202" t="s">
        <v>176</v>
      </c>
      <c r="C96" s="203" t="s">
        <v>186</v>
      </c>
      <c r="D96" s="203"/>
      <c r="E96" s="203"/>
      <c r="F96" s="203"/>
      <c r="G96" s="203"/>
      <c r="H96" s="55"/>
      <c r="I96" s="55"/>
      <c r="J96" s="245">
        <v>6</v>
      </c>
      <c r="K96" s="245"/>
      <c r="L96" s="101" t="s">
        <v>180</v>
      </c>
      <c r="M96" s="102">
        <f t="shared" ref="M96:M99" si="6">N96/J96</f>
        <v>995</v>
      </c>
      <c r="N96" s="103">
        <v>5970</v>
      </c>
      <c r="O96" s="259" t="s">
        <v>181</v>
      </c>
    </row>
    <row r="97" s="3" customFormat="1" ht="16" customHeight="1" spans="1:15">
      <c r="A97" s="53" t="s">
        <v>188</v>
      </c>
      <c r="B97" s="202" t="s">
        <v>176</v>
      </c>
      <c r="C97" s="203"/>
      <c r="D97" s="203"/>
      <c r="E97" s="203"/>
      <c r="F97" s="203"/>
      <c r="G97" s="203"/>
      <c r="H97" s="55"/>
      <c r="I97" s="55"/>
      <c r="J97" s="245">
        <v>2</v>
      </c>
      <c r="K97" s="245"/>
      <c r="L97" s="101" t="s">
        <v>180</v>
      </c>
      <c r="M97" s="102">
        <f t="shared" si="6"/>
        <v>1615</v>
      </c>
      <c r="N97" s="103">
        <v>3230</v>
      </c>
      <c r="O97" s="247" t="s">
        <v>195</v>
      </c>
    </row>
    <row r="98" s="3" customFormat="1" ht="16" customHeight="1" spans="1:15">
      <c r="A98" s="53" t="s">
        <v>190</v>
      </c>
      <c r="B98" s="202" t="s">
        <v>176</v>
      </c>
      <c r="C98" s="203"/>
      <c r="D98" s="203"/>
      <c r="E98" s="203"/>
      <c r="F98" s="203"/>
      <c r="G98" s="203"/>
      <c r="H98" s="55"/>
      <c r="I98" s="55"/>
      <c r="J98" s="245"/>
      <c r="K98" s="245"/>
      <c r="L98" s="101" t="s">
        <v>180</v>
      </c>
      <c r="M98" s="102"/>
      <c r="N98" s="103"/>
      <c r="O98" s="247"/>
    </row>
    <row r="99" s="3" customFormat="1" ht="16" customHeight="1" spans="1:15">
      <c r="A99" s="53" t="s">
        <v>192</v>
      </c>
      <c r="B99" s="202" t="s">
        <v>176</v>
      </c>
      <c r="C99" s="203"/>
      <c r="D99" s="203"/>
      <c r="E99" s="203"/>
      <c r="F99" s="203"/>
      <c r="G99" s="203"/>
      <c r="H99" s="55"/>
      <c r="I99" s="55"/>
      <c r="J99" s="245"/>
      <c r="K99" s="245"/>
      <c r="L99" s="101" t="s">
        <v>180</v>
      </c>
      <c r="M99" s="102"/>
      <c r="N99" s="246"/>
      <c r="O99" s="247"/>
    </row>
    <row r="100" s="3" customFormat="1" ht="16" customHeight="1" spans="1:15">
      <c r="A100" s="56"/>
      <c r="B100" s="204" t="s">
        <v>161</v>
      </c>
      <c r="C100" s="205" t="s">
        <v>200</v>
      </c>
      <c r="D100" s="205"/>
      <c r="E100" s="205"/>
      <c r="F100" s="205"/>
      <c r="G100" s="205"/>
      <c r="H100" s="205"/>
      <c r="I100" s="205"/>
      <c r="J100" s="205"/>
      <c r="K100" s="205"/>
      <c r="L100" s="205"/>
      <c r="M100" s="248">
        <v>0.03</v>
      </c>
      <c r="N100" s="249">
        <f>(N97+N96+N98+N99)*M100</f>
        <v>276</v>
      </c>
      <c r="O100" s="134"/>
    </row>
    <row r="101" s="3" customFormat="1" ht="16" customHeight="1" spans="1:15">
      <c r="A101" s="199" t="s">
        <v>64</v>
      </c>
      <c r="B101" s="200"/>
      <c r="C101" s="200"/>
      <c r="D101" s="200"/>
      <c r="E101" s="200"/>
      <c r="F101" s="200"/>
      <c r="G101" s="200"/>
      <c r="H101" s="200"/>
      <c r="I101" s="200"/>
      <c r="J101" s="236"/>
      <c r="K101" s="236"/>
      <c r="L101" s="236"/>
      <c r="M101" s="237"/>
      <c r="N101" s="238">
        <f>SUM(N96:N100)</f>
        <v>9476</v>
      </c>
      <c r="O101" s="239"/>
    </row>
    <row r="102" s="3" customFormat="1" ht="16" customHeight="1" spans="1:15">
      <c r="A102" s="64" t="s">
        <v>20</v>
      </c>
      <c r="B102" s="17" t="s">
        <v>18</v>
      </c>
      <c r="C102" s="65" t="s">
        <v>21</v>
      </c>
      <c r="D102" s="17"/>
      <c r="E102" s="17"/>
      <c r="F102" s="17"/>
      <c r="G102" s="17"/>
      <c r="H102" s="17"/>
      <c r="I102" s="17"/>
      <c r="J102" s="139" t="s">
        <v>22</v>
      </c>
      <c r="K102" s="65"/>
      <c r="L102" s="139" t="s">
        <v>24</v>
      </c>
      <c r="M102" s="140" t="s">
        <v>25</v>
      </c>
      <c r="N102" s="17" t="s">
        <v>67</v>
      </c>
      <c r="O102" s="141" t="s">
        <v>27</v>
      </c>
    </row>
    <row r="103" s="3" customFormat="1" ht="16" customHeight="1" spans="1:15">
      <c r="A103" s="194" t="s">
        <v>201</v>
      </c>
      <c r="B103" s="47" t="s">
        <v>202</v>
      </c>
      <c r="C103" s="47"/>
      <c r="D103" s="47"/>
      <c r="E103" s="47"/>
      <c r="F103" s="47"/>
      <c r="G103" s="47"/>
      <c r="H103" s="47"/>
      <c r="I103" s="47"/>
      <c r="J103" s="121"/>
      <c r="K103" s="121"/>
      <c r="L103" s="121"/>
      <c r="M103" s="122"/>
      <c r="N103" s="47"/>
      <c r="O103" s="123"/>
    </row>
    <row r="104" s="3" customFormat="1" ht="16" customHeight="1" spans="1:15">
      <c r="A104" s="195" t="s">
        <v>203</v>
      </c>
      <c r="B104" s="196" t="s">
        <v>202</v>
      </c>
      <c r="C104" s="206"/>
      <c r="D104" s="207"/>
      <c r="E104" s="207"/>
      <c r="F104" s="207"/>
      <c r="G104" s="207"/>
      <c r="H104" s="207"/>
      <c r="I104" s="250"/>
      <c r="J104" s="231">
        <f>SUM(N85,N89,N93,N101)</f>
        <v>34062.0368</v>
      </c>
      <c r="K104" s="232"/>
      <c r="L104" s="233"/>
      <c r="M104" s="234">
        <v>0.06</v>
      </c>
      <c r="N104" s="217">
        <f>J104*M104</f>
        <v>2043.722208</v>
      </c>
      <c r="O104" s="235"/>
    </row>
    <row r="105" s="3" customFormat="1" ht="16" customHeight="1" spans="1:15">
      <c r="A105" s="192" t="s">
        <v>64</v>
      </c>
      <c r="B105" s="193"/>
      <c r="C105" s="193"/>
      <c r="D105" s="193"/>
      <c r="E105" s="193"/>
      <c r="F105" s="193"/>
      <c r="G105" s="193"/>
      <c r="H105" s="193"/>
      <c r="I105" s="193"/>
      <c r="J105" s="226"/>
      <c r="K105" s="226"/>
      <c r="L105" s="226"/>
      <c r="M105" s="251"/>
      <c r="N105" s="252">
        <f>SUM(N104,J104)</f>
        <v>36105.759008</v>
      </c>
      <c r="O105" s="229"/>
    </row>
    <row r="106" s="3" customFormat="1" ht="16" customHeight="1" spans="1:15">
      <c r="A106" s="41"/>
      <c r="B106" s="42" t="s">
        <v>204</v>
      </c>
      <c r="C106" s="42"/>
      <c r="D106" s="42"/>
      <c r="E106" s="42"/>
      <c r="F106" s="42"/>
      <c r="G106" s="42"/>
      <c r="H106" s="42"/>
      <c r="I106" s="42"/>
      <c r="J106" s="114"/>
      <c r="K106" s="114"/>
      <c r="L106" s="114"/>
      <c r="M106" s="253"/>
      <c r="N106" s="254"/>
      <c r="O106" s="255"/>
    </row>
    <row r="107" s="3" customFormat="1" ht="15" customHeight="1" spans="10:12">
      <c r="J107" s="5"/>
      <c r="K107" s="5"/>
      <c r="L107" s="5"/>
    </row>
    <row r="108" s="3" customFormat="1" ht="15" customHeight="1" spans="10:12">
      <c r="J108" s="5"/>
      <c r="K108" s="5"/>
      <c r="L108" s="5"/>
    </row>
    <row r="109" s="3" customFormat="1" ht="15" customHeight="1" spans="10:12">
      <c r="J109" s="5"/>
      <c r="K109" s="5"/>
      <c r="L109" s="5"/>
    </row>
    <row r="110" s="3" customFormat="1" ht="15" customHeight="1" spans="10:12">
      <c r="J110" s="5"/>
      <c r="K110" s="5"/>
      <c r="L110" s="5"/>
    </row>
    <row r="111" s="3" customFormat="1" ht="15" customHeight="1" spans="10:12">
      <c r="J111" s="5"/>
      <c r="K111" s="5"/>
      <c r="L111" s="5"/>
    </row>
    <row r="112" s="3" customFormat="1" ht="15" customHeight="1" spans="10:12">
      <c r="J112" s="5"/>
      <c r="K112" s="5"/>
      <c r="L112" s="5"/>
    </row>
    <row r="113" s="3" customFormat="1" ht="15" customHeight="1" spans="10:12">
      <c r="J113" s="5"/>
      <c r="K113" s="5"/>
      <c r="L113" s="5"/>
    </row>
    <row r="114" s="3" customFormat="1" ht="15" customHeight="1" spans="10:12">
      <c r="J114" s="5"/>
      <c r="K114" s="5"/>
      <c r="L114" s="5"/>
    </row>
    <row r="115" s="3" customFormat="1" ht="15" customHeight="1" spans="10:12">
      <c r="J115" s="5"/>
      <c r="K115" s="5"/>
      <c r="L115" s="5"/>
    </row>
    <row r="116" s="3" customFormat="1" ht="15" customHeight="1" spans="10:12">
      <c r="J116" s="5"/>
      <c r="K116" s="5"/>
      <c r="L116" s="5"/>
    </row>
    <row r="117" s="3" customFormat="1" ht="15" customHeight="1" spans="10:12">
      <c r="J117" s="5"/>
      <c r="K117" s="5"/>
      <c r="L117" s="5"/>
    </row>
    <row r="118" s="3" customFormat="1" ht="15" customHeight="1" spans="10:12">
      <c r="J118" s="5"/>
      <c r="K118" s="5"/>
      <c r="L118" s="5"/>
    </row>
    <row r="119" s="3" customFormat="1" ht="15" customHeight="1" spans="10:12">
      <c r="J119" s="5"/>
      <c r="K119" s="5"/>
      <c r="L119" s="5"/>
    </row>
    <row r="120" s="3" customFormat="1" ht="15" customHeight="1" spans="10:12">
      <c r="J120" s="5"/>
      <c r="K120" s="5"/>
      <c r="L120" s="5"/>
    </row>
    <row r="121" s="3" customFormat="1" ht="15" customHeight="1" spans="10:12">
      <c r="J121" s="5"/>
      <c r="K121" s="5"/>
      <c r="L121" s="5"/>
    </row>
    <row r="122" s="3" customFormat="1" ht="15" customHeight="1" spans="10:12">
      <c r="J122" s="5"/>
      <c r="K122" s="5"/>
      <c r="L122" s="5"/>
    </row>
    <row r="123" s="3" customFormat="1" ht="15" customHeight="1" spans="10:12">
      <c r="J123" s="5"/>
      <c r="K123" s="5"/>
      <c r="L123" s="5"/>
    </row>
    <row r="124" s="3" customFormat="1" ht="15" customHeight="1" spans="10:12">
      <c r="J124" s="5"/>
      <c r="K124" s="5"/>
      <c r="L124" s="5"/>
    </row>
    <row r="125" s="3" customFormat="1" ht="15" customHeight="1" spans="10:12">
      <c r="J125" s="5"/>
      <c r="K125" s="5"/>
      <c r="L125" s="5"/>
    </row>
    <row r="126" s="3" customFormat="1" ht="15" customHeight="1" spans="10:12">
      <c r="J126" s="5"/>
      <c r="K126" s="5"/>
      <c r="L126" s="5"/>
    </row>
    <row r="127" s="3" customFormat="1" ht="15" customHeight="1" spans="10:12">
      <c r="J127" s="5"/>
      <c r="K127" s="5"/>
      <c r="L127" s="5"/>
    </row>
    <row r="128" s="3" customFormat="1" ht="15" customHeight="1" spans="10:12">
      <c r="J128" s="5"/>
      <c r="K128" s="5"/>
      <c r="L128" s="5"/>
    </row>
    <row r="129" s="3" customFormat="1" ht="15" customHeight="1" spans="10:12">
      <c r="J129" s="5"/>
      <c r="K129" s="5"/>
      <c r="L129" s="5"/>
    </row>
    <row r="130" s="3" customFormat="1" ht="15" customHeight="1" spans="1:12">
      <c r="A130" s="208"/>
      <c r="B130" s="208"/>
      <c r="C130" s="208"/>
      <c r="D130" s="209"/>
      <c r="E130" s="210"/>
      <c r="J130" s="5"/>
      <c r="K130" s="5"/>
      <c r="L130" s="5"/>
    </row>
    <row r="131" s="3" customFormat="1" ht="15" customHeight="1" spans="1:12">
      <c r="A131" s="208" t="s">
        <v>205</v>
      </c>
      <c r="B131" s="208" t="s">
        <v>206</v>
      </c>
      <c r="C131" s="208" t="s">
        <v>178</v>
      </c>
      <c r="D131" s="209" t="s">
        <v>179</v>
      </c>
      <c r="E131" s="210" t="s">
        <v>207</v>
      </c>
      <c r="J131" s="5"/>
      <c r="K131" s="5"/>
      <c r="L131" s="5"/>
    </row>
    <row r="132" s="3" customFormat="1" ht="15" customHeight="1" spans="1:12">
      <c r="A132" s="208" t="s">
        <v>35</v>
      </c>
      <c r="B132" s="208" t="s">
        <v>208</v>
      </c>
      <c r="C132" s="208" t="s">
        <v>209</v>
      </c>
      <c r="D132" s="209" t="s">
        <v>210</v>
      </c>
      <c r="E132" s="210" t="s">
        <v>211</v>
      </c>
      <c r="J132" s="5"/>
      <c r="K132" s="5"/>
      <c r="L132" s="5"/>
    </row>
    <row r="133" s="3" customFormat="1" ht="15" customHeight="1" spans="1:12">
      <c r="A133" s="208"/>
      <c r="B133" s="208" t="s">
        <v>212</v>
      </c>
      <c r="C133" s="208" t="s">
        <v>213</v>
      </c>
      <c r="D133" s="209"/>
      <c r="E133" s="210" t="s">
        <v>214</v>
      </c>
      <c r="J133" s="5"/>
      <c r="K133" s="5"/>
      <c r="L133" s="5"/>
    </row>
    <row r="134" s="3" customFormat="1" ht="15" customHeight="1" spans="1:12">
      <c r="A134" s="208">
        <v>1</v>
      </c>
      <c r="B134" s="208"/>
      <c r="J134" s="5"/>
      <c r="K134" s="5"/>
      <c r="L134" s="5"/>
    </row>
    <row r="135" s="3" customFormat="1" ht="15" customHeight="1" spans="1:12">
      <c r="A135" s="208">
        <f t="shared" ref="A135:A164" si="7">A134+1</f>
        <v>2</v>
      </c>
      <c r="B135" s="208"/>
      <c r="J135" s="5"/>
      <c r="K135" s="5"/>
      <c r="L135" s="5"/>
    </row>
    <row r="136" s="3" customFormat="1" ht="15" customHeight="1" spans="1:12">
      <c r="A136" s="208">
        <f t="shared" si="7"/>
        <v>3</v>
      </c>
      <c r="B136" s="208"/>
      <c r="J136" s="5"/>
      <c r="K136" s="5"/>
      <c r="L136" s="5"/>
    </row>
    <row r="137" s="3" customFormat="1" ht="15" customHeight="1" spans="1:12">
      <c r="A137" s="208">
        <f t="shared" si="7"/>
        <v>4</v>
      </c>
      <c r="B137" s="208"/>
      <c r="J137" s="5"/>
      <c r="K137" s="5"/>
      <c r="L137" s="5"/>
    </row>
    <row r="138" s="3" customFormat="1" ht="15" customHeight="1" spans="1:12">
      <c r="A138" s="208">
        <f t="shared" si="7"/>
        <v>5</v>
      </c>
      <c r="B138" s="208"/>
      <c r="J138" s="5"/>
      <c r="K138" s="5"/>
      <c r="L138" s="5"/>
    </row>
    <row r="139" s="3" customFormat="1" ht="15" customHeight="1" spans="1:12">
      <c r="A139" s="208">
        <f t="shared" si="7"/>
        <v>6</v>
      </c>
      <c r="B139" s="208"/>
      <c r="J139" s="5"/>
      <c r="K139" s="5"/>
      <c r="L139" s="5"/>
    </row>
    <row r="140" s="3" customFormat="1" ht="15" customHeight="1" spans="1:12">
      <c r="A140" s="208">
        <f t="shared" si="7"/>
        <v>7</v>
      </c>
      <c r="B140" s="208"/>
      <c r="J140" s="5"/>
      <c r="K140" s="5"/>
      <c r="L140" s="5"/>
    </row>
    <row r="141" s="3" customFormat="1" ht="15" customHeight="1" spans="1:12">
      <c r="A141" s="208">
        <f t="shared" si="7"/>
        <v>8</v>
      </c>
      <c r="B141" s="208"/>
      <c r="J141" s="5"/>
      <c r="K141" s="5"/>
      <c r="L141" s="5"/>
    </row>
    <row r="142" s="3" customFormat="1" ht="15" customHeight="1" spans="1:12">
      <c r="A142" s="208">
        <f t="shared" si="7"/>
        <v>9</v>
      </c>
      <c r="B142" s="208"/>
      <c r="J142" s="5"/>
      <c r="K142" s="5"/>
      <c r="L142" s="5"/>
    </row>
    <row r="143" s="3" customFormat="1" ht="15" customHeight="1" spans="1:12">
      <c r="A143" s="208">
        <f t="shared" si="7"/>
        <v>10</v>
      </c>
      <c r="B143" s="208"/>
      <c r="J143" s="5"/>
      <c r="K143" s="5"/>
      <c r="L143" s="5"/>
    </row>
    <row r="144" s="3" customFormat="1" ht="15" customHeight="1" spans="1:12">
      <c r="A144" s="208">
        <f t="shared" si="7"/>
        <v>11</v>
      </c>
      <c r="B144" s="208"/>
      <c r="J144" s="5"/>
      <c r="K144" s="5"/>
      <c r="L144" s="5"/>
    </row>
    <row r="145" s="3" customFormat="1" ht="15" customHeight="1" spans="1:12">
      <c r="A145" s="208">
        <f t="shared" si="7"/>
        <v>12</v>
      </c>
      <c r="B145" s="208"/>
      <c r="J145" s="5"/>
      <c r="K145" s="5"/>
      <c r="L145" s="5"/>
    </row>
    <row r="146" s="3" customFormat="1" ht="15" customHeight="1" spans="1:12">
      <c r="A146" s="208">
        <f t="shared" si="7"/>
        <v>13</v>
      </c>
      <c r="B146" s="208"/>
      <c r="J146" s="5"/>
      <c r="K146" s="5"/>
      <c r="L146" s="5"/>
    </row>
    <row r="147" s="3" customFormat="1" ht="15" customHeight="1" spans="1:12">
      <c r="A147" s="208">
        <f t="shared" si="7"/>
        <v>14</v>
      </c>
      <c r="B147" s="208"/>
      <c r="J147" s="5"/>
      <c r="K147" s="5"/>
      <c r="L147" s="5"/>
    </row>
    <row r="148" s="3" customFormat="1" ht="15" customHeight="1" spans="1:12">
      <c r="A148" s="208">
        <f t="shared" si="7"/>
        <v>15</v>
      </c>
      <c r="B148" s="208"/>
      <c r="J148" s="5"/>
      <c r="K148" s="5"/>
      <c r="L148" s="5"/>
    </row>
    <row r="149" s="3" customFormat="1" ht="15" customHeight="1" spans="1:12">
      <c r="A149" s="208">
        <f t="shared" si="7"/>
        <v>16</v>
      </c>
      <c r="B149" s="208"/>
      <c r="J149" s="5"/>
      <c r="K149" s="5"/>
      <c r="L149" s="5"/>
    </row>
    <row r="150" s="3" customFormat="1" ht="15" customHeight="1" spans="1:12">
      <c r="A150" s="208">
        <f t="shared" si="7"/>
        <v>17</v>
      </c>
      <c r="B150" s="208"/>
      <c r="J150" s="5"/>
      <c r="K150" s="5"/>
      <c r="L150" s="5"/>
    </row>
    <row r="151" s="3" customFormat="1" ht="15" customHeight="1" spans="1:12">
      <c r="A151" s="208">
        <f t="shared" si="7"/>
        <v>18</v>
      </c>
      <c r="B151" s="208"/>
      <c r="J151" s="5"/>
      <c r="K151" s="5"/>
      <c r="L151" s="5"/>
    </row>
    <row r="152" s="3" customFormat="1" ht="15" customHeight="1" spans="1:12">
      <c r="A152" s="208">
        <f t="shared" si="7"/>
        <v>19</v>
      </c>
      <c r="B152" s="208"/>
      <c r="J152" s="5"/>
      <c r="K152" s="5"/>
      <c r="L152" s="5"/>
    </row>
    <row r="153" s="3" customFormat="1" ht="15" customHeight="1" spans="1:12">
      <c r="A153" s="208">
        <f t="shared" si="7"/>
        <v>20</v>
      </c>
      <c r="B153" s="208"/>
      <c r="J153" s="5"/>
      <c r="K153" s="5"/>
      <c r="L153" s="5"/>
    </row>
    <row r="154" s="3" customFormat="1" ht="15" customHeight="1" spans="1:12">
      <c r="A154" s="208">
        <f t="shared" si="7"/>
        <v>21</v>
      </c>
      <c r="B154" s="208"/>
      <c r="J154" s="5"/>
      <c r="K154" s="5"/>
      <c r="L154" s="5"/>
    </row>
    <row r="155" s="3" customFormat="1" ht="15" customHeight="1" spans="1:12">
      <c r="A155" s="208">
        <f t="shared" si="7"/>
        <v>22</v>
      </c>
      <c r="B155" s="208"/>
      <c r="J155" s="5"/>
      <c r="K155" s="5"/>
      <c r="L155" s="5"/>
    </row>
    <row r="156" s="3" customFormat="1" ht="15" customHeight="1" spans="1:12">
      <c r="A156" s="208">
        <f t="shared" si="7"/>
        <v>23</v>
      </c>
      <c r="B156" s="208"/>
      <c r="J156" s="5"/>
      <c r="K156" s="5"/>
      <c r="L156" s="5"/>
    </row>
    <row r="157" s="3" customFormat="1" ht="15" customHeight="1" spans="1:12">
      <c r="A157" s="208">
        <f t="shared" si="7"/>
        <v>24</v>
      </c>
      <c r="B157" s="208"/>
      <c r="J157" s="5"/>
      <c r="K157" s="5"/>
      <c r="L157" s="5"/>
    </row>
    <row r="158" s="3" customFormat="1" ht="15" customHeight="1" spans="1:12">
      <c r="A158" s="208">
        <f t="shared" si="7"/>
        <v>25</v>
      </c>
      <c r="B158" s="208"/>
      <c r="J158" s="5"/>
      <c r="K158" s="5"/>
      <c r="L158" s="5"/>
    </row>
    <row r="159" s="3" customFormat="1" ht="15" customHeight="1" spans="1:12">
      <c r="A159" s="208">
        <f t="shared" si="7"/>
        <v>26</v>
      </c>
      <c r="B159" s="208"/>
      <c r="J159" s="5"/>
      <c r="K159" s="5"/>
      <c r="L159" s="5"/>
    </row>
    <row r="160" s="3" customFormat="1" ht="15" customHeight="1" spans="1:12">
      <c r="A160" s="208">
        <f t="shared" si="7"/>
        <v>27</v>
      </c>
      <c r="B160" s="208"/>
      <c r="J160" s="5"/>
      <c r="K160" s="5"/>
      <c r="L160" s="5"/>
    </row>
    <row r="161" s="3" customFormat="1" ht="15" customHeight="1" spans="1:12">
      <c r="A161" s="208">
        <f t="shared" si="7"/>
        <v>28</v>
      </c>
      <c r="B161" s="208"/>
      <c r="J161" s="5"/>
      <c r="K161" s="5"/>
      <c r="L161" s="5"/>
    </row>
    <row r="162" s="3" customFormat="1" ht="15" customHeight="1" spans="1:12">
      <c r="A162" s="208">
        <f t="shared" si="7"/>
        <v>29</v>
      </c>
      <c r="B162" s="208"/>
      <c r="J162" s="5"/>
      <c r="K162" s="5"/>
      <c r="L162" s="5"/>
    </row>
    <row r="163" s="3" customFormat="1" ht="15" customHeight="1" spans="1:12">
      <c r="A163" s="208">
        <f t="shared" si="7"/>
        <v>30</v>
      </c>
      <c r="B163" s="208"/>
      <c r="J163" s="5"/>
      <c r="K163" s="5"/>
      <c r="L163" s="5"/>
    </row>
    <row r="164" s="3" customFormat="1" ht="15" customHeight="1" spans="1:12">
      <c r="A164" s="208">
        <f t="shared" si="7"/>
        <v>31</v>
      </c>
      <c r="B164" s="208"/>
      <c r="J164" s="5"/>
      <c r="K164" s="5"/>
      <c r="L164" s="5"/>
    </row>
    <row r="165" s="3" customFormat="1" ht="15" customHeight="1" spans="10:12">
      <c r="J165" s="5"/>
      <c r="K165" s="5"/>
      <c r="L165" s="5"/>
    </row>
    <row r="166" s="3" customFormat="1" ht="15" customHeight="1" spans="10:12">
      <c r="J166" s="5"/>
      <c r="K166" s="5"/>
      <c r="L166" s="5"/>
    </row>
    <row r="167" s="3" customFormat="1" ht="15" customHeight="1" spans="10:12">
      <c r="J167" s="5"/>
      <c r="K167" s="5"/>
      <c r="L167" s="5"/>
    </row>
    <row r="168" s="3" customFormat="1" ht="15" customHeight="1" spans="10:12">
      <c r="J168" s="5"/>
      <c r="K168" s="5"/>
      <c r="L168" s="5"/>
    </row>
    <row r="169" s="3" customFormat="1" ht="15" customHeight="1" spans="10:12">
      <c r="J169" s="5"/>
      <c r="K169" s="5"/>
      <c r="L169" s="5"/>
    </row>
    <row r="170" s="3" customFormat="1" ht="15" customHeight="1" spans="10:12">
      <c r="J170" s="5"/>
      <c r="K170" s="5"/>
      <c r="L170" s="5"/>
    </row>
    <row r="171" s="3" customFormat="1" ht="15" customHeight="1" spans="10:12">
      <c r="J171" s="5"/>
      <c r="K171" s="5"/>
      <c r="L171" s="5"/>
    </row>
    <row r="172" s="3" customFormat="1" ht="15" customHeight="1" spans="10:12">
      <c r="J172" s="5"/>
      <c r="K172" s="5"/>
      <c r="L172" s="5"/>
    </row>
    <row r="173" s="3" customFormat="1" ht="15" customHeight="1" spans="10:12">
      <c r="J173" s="5"/>
      <c r="K173" s="5"/>
      <c r="L173" s="5"/>
    </row>
    <row r="174" s="3" customFormat="1" ht="15" customHeight="1" spans="10:12">
      <c r="J174" s="5"/>
      <c r="K174" s="5"/>
      <c r="L174" s="5"/>
    </row>
    <row r="175" s="3" customFormat="1" ht="15" customHeight="1" spans="10:12">
      <c r="J175" s="5"/>
      <c r="K175" s="5"/>
      <c r="L175" s="5"/>
    </row>
    <row r="176" s="3" customFormat="1" ht="15" customHeight="1" spans="10:12">
      <c r="J176" s="5"/>
      <c r="K176" s="5"/>
      <c r="L176" s="5"/>
    </row>
    <row r="177" s="3" customFormat="1" ht="15" customHeight="1" spans="10:12">
      <c r="J177" s="5"/>
      <c r="K177" s="5"/>
      <c r="L177" s="5"/>
    </row>
    <row r="178" s="3" customFormat="1" ht="15" customHeight="1" spans="10:12">
      <c r="J178" s="5"/>
      <c r="K178" s="5"/>
      <c r="L178" s="5"/>
    </row>
    <row r="179" s="3" customFormat="1" ht="15" customHeight="1" spans="10:12">
      <c r="J179" s="5"/>
      <c r="K179" s="5"/>
      <c r="L179" s="5"/>
    </row>
    <row r="180" s="3" customFormat="1" ht="15" customHeight="1" spans="10:12">
      <c r="J180" s="5"/>
      <c r="K180" s="5"/>
      <c r="L180" s="5"/>
    </row>
    <row r="181" s="3" customFormat="1" ht="15" customHeight="1" spans="10:12">
      <c r="J181" s="5"/>
      <c r="K181" s="5"/>
      <c r="L181" s="5"/>
    </row>
    <row r="182" s="3" customFormat="1" ht="15" customHeight="1" spans="10:12">
      <c r="J182" s="5"/>
      <c r="K182" s="5"/>
      <c r="L182" s="5"/>
    </row>
    <row r="183" s="3" customFormat="1" ht="15" customHeight="1" spans="10:12">
      <c r="J183" s="5"/>
      <c r="K183" s="5"/>
      <c r="L183" s="5"/>
    </row>
    <row r="184" s="3" customFormat="1" ht="15" customHeight="1" spans="10:12">
      <c r="J184" s="5"/>
      <c r="K184" s="5"/>
      <c r="L184" s="5"/>
    </row>
    <row r="185" s="3" customFormat="1" ht="15" customHeight="1" spans="10:12">
      <c r="J185" s="5"/>
      <c r="K185" s="5"/>
      <c r="L185" s="5"/>
    </row>
    <row r="186" s="3" customFormat="1" ht="15" customHeight="1" spans="10:12">
      <c r="J186" s="5"/>
      <c r="K186" s="5"/>
      <c r="L186" s="5"/>
    </row>
    <row r="187" s="3" customFormat="1" ht="15" customHeight="1" spans="10:12">
      <c r="J187" s="5"/>
      <c r="K187" s="5"/>
      <c r="L187" s="5"/>
    </row>
    <row r="188" s="3" customFormat="1" ht="15" customHeight="1" spans="10:12">
      <c r="J188" s="5"/>
      <c r="K188" s="5"/>
      <c r="L188" s="5"/>
    </row>
    <row r="189" s="3" customFormat="1" ht="15" customHeight="1" spans="10:12">
      <c r="J189" s="5"/>
      <c r="K189" s="5"/>
      <c r="L189" s="5"/>
    </row>
    <row r="190" s="3" customFormat="1" ht="15" customHeight="1" spans="10:12">
      <c r="J190" s="5"/>
      <c r="K190" s="5"/>
      <c r="L190" s="5"/>
    </row>
    <row r="191" s="3" customFormat="1" ht="15" customHeight="1" spans="10:12">
      <c r="J191" s="5"/>
      <c r="K191" s="5"/>
      <c r="L191" s="5"/>
    </row>
    <row r="192" s="3" customFormat="1" ht="15" customHeight="1" spans="10:12">
      <c r="J192" s="5"/>
      <c r="K192" s="5"/>
      <c r="L192" s="5"/>
    </row>
    <row r="193" s="3" customFormat="1" ht="15" customHeight="1" spans="10:12">
      <c r="J193" s="5"/>
      <c r="K193" s="5"/>
      <c r="L193" s="5"/>
    </row>
    <row r="194" s="3" customFormat="1" ht="15" customHeight="1" spans="10:12">
      <c r="J194" s="5"/>
      <c r="K194" s="5"/>
      <c r="L194" s="5"/>
    </row>
    <row r="195" s="3" customFormat="1" ht="15" customHeight="1" spans="10:12">
      <c r="J195" s="5"/>
      <c r="K195" s="5"/>
      <c r="L195" s="5"/>
    </row>
    <row r="196" s="3" customFormat="1" ht="15" customHeight="1" spans="10:12">
      <c r="J196" s="5"/>
      <c r="K196" s="5"/>
      <c r="L196" s="5"/>
    </row>
    <row r="197" s="3" customFormat="1" ht="15" customHeight="1" spans="10:12">
      <c r="J197" s="5"/>
      <c r="K197" s="5"/>
      <c r="L197" s="5"/>
    </row>
    <row r="198" s="3" customFormat="1" ht="15" customHeight="1" spans="10:12">
      <c r="J198" s="5"/>
      <c r="K198" s="5"/>
      <c r="L198" s="5"/>
    </row>
    <row r="199" s="3" customFormat="1" ht="15" customHeight="1" spans="10:12">
      <c r="J199" s="5"/>
      <c r="K199" s="5"/>
      <c r="L199" s="5"/>
    </row>
    <row r="200" s="3" customFormat="1" ht="15" customHeight="1" spans="10:12">
      <c r="J200" s="5"/>
      <c r="K200" s="5"/>
      <c r="L200" s="5"/>
    </row>
    <row r="201" s="3" customFormat="1" ht="15" customHeight="1" spans="10:12">
      <c r="J201" s="5"/>
      <c r="K201" s="5"/>
      <c r="L201" s="5"/>
    </row>
    <row r="202" s="3" customFormat="1" ht="15" customHeight="1" spans="10:12">
      <c r="J202" s="5"/>
      <c r="K202" s="5"/>
      <c r="L202" s="5"/>
    </row>
    <row r="203" s="3" customFormat="1" ht="15" customHeight="1" spans="10:12">
      <c r="J203" s="5"/>
      <c r="K203" s="5"/>
      <c r="L203" s="5"/>
    </row>
    <row r="204" s="3" customFormat="1" ht="15" customHeight="1" spans="10:12">
      <c r="J204" s="5"/>
      <c r="K204" s="5"/>
      <c r="L204" s="5"/>
    </row>
    <row r="205" s="3" customFormat="1" ht="15" customHeight="1" spans="10:12">
      <c r="J205" s="5"/>
      <c r="K205" s="5"/>
      <c r="L205" s="5"/>
    </row>
    <row r="206" s="3" customFormat="1" ht="15" customHeight="1" spans="10:12">
      <c r="J206" s="5"/>
      <c r="K206" s="5"/>
      <c r="L206" s="5"/>
    </row>
    <row r="207" s="3" customFormat="1" ht="15" customHeight="1" spans="10:12">
      <c r="J207" s="5"/>
      <c r="K207" s="5"/>
      <c r="L207" s="5"/>
    </row>
    <row r="208" s="3" customFormat="1" ht="15" customHeight="1" spans="10:12">
      <c r="J208" s="5"/>
      <c r="K208" s="5"/>
      <c r="L208" s="5"/>
    </row>
    <row r="209" s="3" customFormat="1" ht="15" customHeight="1" spans="10:12">
      <c r="J209" s="5"/>
      <c r="K209" s="5"/>
      <c r="L209" s="5"/>
    </row>
    <row r="210" s="3" customFormat="1" ht="15" customHeight="1" spans="10:12">
      <c r="J210" s="5"/>
      <c r="K210" s="5"/>
      <c r="L210" s="5"/>
    </row>
    <row r="211" s="3" customFormat="1" ht="15" customHeight="1" spans="10:12">
      <c r="J211" s="5"/>
      <c r="K211" s="5"/>
      <c r="L211" s="5"/>
    </row>
    <row r="212" s="3" customFormat="1" ht="15" customHeight="1" spans="10:12">
      <c r="J212" s="5"/>
      <c r="K212" s="5"/>
      <c r="L212" s="5"/>
    </row>
    <row r="213" s="3" customFormat="1" ht="15" customHeight="1" spans="10:12">
      <c r="J213" s="5"/>
      <c r="K213" s="5"/>
      <c r="L213" s="5"/>
    </row>
    <row r="214" s="3" customFormat="1" ht="15" customHeight="1" spans="10:12">
      <c r="J214" s="5"/>
      <c r="K214" s="5"/>
      <c r="L214" s="5"/>
    </row>
    <row r="215" s="3" customFormat="1" ht="15" customHeight="1" spans="10:12">
      <c r="J215" s="5"/>
      <c r="K215" s="5"/>
      <c r="L215" s="5"/>
    </row>
    <row r="216" s="3" customFormat="1" ht="15" customHeight="1" spans="10:12">
      <c r="J216" s="5"/>
      <c r="K216" s="5"/>
      <c r="L216" s="5"/>
    </row>
    <row r="217" s="3" customFormat="1" ht="15" customHeight="1" spans="10:12">
      <c r="J217" s="5"/>
      <c r="K217" s="5"/>
      <c r="L217" s="5"/>
    </row>
    <row r="218" s="3" customFormat="1" ht="15" customHeight="1" spans="10:12">
      <c r="J218" s="5"/>
      <c r="K218" s="5"/>
      <c r="L218" s="5"/>
    </row>
    <row r="219" s="3" customFormat="1" ht="15" customHeight="1" spans="10:12">
      <c r="J219" s="5"/>
      <c r="K219" s="5"/>
      <c r="L219" s="5"/>
    </row>
    <row r="220" s="3" customFormat="1" ht="15" customHeight="1" spans="10:12">
      <c r="J220" s="5"/>
      <c r="K220" s="5"/>
      <c r="L220" s="5"/>
    </row>
  </sheetData>
  <mergeCells count="119">
    <mergeCell ref="A1:O1"/>
    <mergeCell ref="A2:B2"/>
    <mergeCell ref="C2:E2"/>
    <mergeCell ref="I2:J2"/>
    <mergeCell ref="L2:M2"/>
    <mergeCell ref="N2:O2"/>
    <mergeCell ref="A3:B3"/>
    <mergeCell ref="C3:E3"/>
    <mergeCell ref="I3:J3"/>
    <mergeCell ref="L3:M3"/>
    <mergeCell ref="N3:O3"/>
    <mergeCell ref="A4:B4"/>
    <mergeCell ref="C4:E4"/>
    <mergeCell ref="L4:M4"/>
    <mergeCell ref="N4:O4"/>
    <mergeCell ref="B6:O6"/>
    <mergeCell ref="A7:L7"/>
    <mergeCell ref="M7:O7"/>
    <mergeCell ref="C8:I8"/>
    <mergeCell ref="C21:I21"/>
    <mergeCell ref="C22:I22"/>
    <mergeCell ref="C23:I23"/>
    <mergeCell ref="C24:I24"/>
    <mergeCell ref="C25:I25"/>
    <mergeCell ref="C26:I26"/>
    <mergeCell ref="C27:I27"/>
    <mergeCell ref="C28:I28"/>
    <mergeCell ref="C29:I29"/>
    <mergeCell ref="C30:I30"/>
    <mergeCell ref="C31:I31"/>
    <mergeCell ref="C32:I32"/>
    <mergeCell ref="C34:I34"/>
    <mergeCell ref="C42:I42"/>
    <mergeCell ref="C44:I44"/>
    <mergeCell ref="C45:I45"/>
    <mergeCell ref="C46:I46"/>
    <mergeCell ref="C47:I47"/>
    <mergeCell ref="C48:I48"/>
    <mergeCell ref="C49:I49"/>
    <mergeCell ref="C50:I50"/>
    <mergeCell ref="C51:I51"/>
    <mergeCell ref="C52:I52"/>
    <mergeCell ref="C54:I54"/>
    <mergeCell ref="C55:I55"/>
    <mergeCell ref="C56:I56"/>
    <mergeCell ref="C57:I57"/>
    <mergeCell ref="C58:I58"/>
    <mergeCell ref="C59:I59"/>
    <mergeCell ref="C60:G60"/>
    <mergeCell ref="C61:G61"/>
    <mergeCell ref="C62:G62"/>
    <mergeCell ref="C64:I64"/>
    <mergeCell ref="J64:K64"/>
    <mergeCell ref="C66:I66"/>
    <mergeCell ref="J66:K66"/>
    <mergeCell ref="C67:I67"/>
    <mergeCell ref="J67:K67"/>
    <mergeCell ref="C68:I68"/>
    <mergeCell ref="J68:K68"/>
    <mergeCell ref="C69:I69"/>
    <mergeCell ref="J69:K69"/>
    <mergeCell ref="C70:I70"/>
    <mergeCell ref="J70:K70"/>
    <mergeCell ref="C71:I71"/>
    <mergeCell ref="J71:K71"/>
    <mergeCell ref="C72:I72"/>
    <mergeCell ref="J72:K72"/>
    <mergeCell ref="C73:I73"/>
    <mergeCell ref="J73:K73"/>
    <mergeCell ref="C74:I74"/>
    <mergeCell ref="J74:K74"/>
    <mergeCell ref="C75:I75"/>
    <mergeCell ref="J75:K75"/>
    <mergeCell ref="C76:I76"/>
    <mergeCell ref="J76:K76"/>
    <mergeCell ref="C78:I78"/>
    <mergeCell ref="C80:I80"/>
    <mergeCell ref="C81:I81"/>
    <mergeCell ref="C82:I82"/>
    <mergeCell ref="C83:I83"/>
    <mergeCell ref="C86:I86"/>
    <mergeCell ref="J86:K86"/>
    <mergeCell ref="C88:I88"/>
    <mergeCell ref="J88:K88"/>
    <mergeCell ref="C90:I90"/>
    <mergeCell ref="C92:I92"/>
    <mergeCell ref="C94:G94"/>
    <mergeCell ref="J94:K94"/>
    <mergeCell ref="C96:G96"/>
    <mergeCell ref="J96:K96"/>
    <mergeCell ref="C97:G97"/>
    <mergeCell ref="J97:K97"/>
    <mergeCell ref="C98:G98"/>
    <mergeCell ref="J98:K98"/>
    <mergeCell ref="C99:G99"/>
    <mergeCell ref="J99:K99"/>
    <mergeCell ref="C100:L100"/>
    <mergeCell ref="C102:I102"/>
    <mergeCell ref="J102:K102"/>
    <mergeCell ref="C104:I104"/>
    <mergeCell ref="J104:K104"/>
    <mergeCell ref="A10:A14"/>
    <mergeCell ref="A15:A16"/>
    <mergeCell ref="A17:A18"/>
    <mergeCell ref="A19:A20"/>
    <mergeCell ref="A21:A26"/>
    <mergeCell ref="A27:A32"/>
    <mergeCell ref="A44:A50"/>
    <mergeCell ref="A51:A54"/>
    <mergeCell ref="A55:A59"/>
    <mergeCell ref="A60:A62"/>
    <mergeCell ref="B10:B14"/>
    <mergeCell ref="B15:B16"/>
    <mergeCell ref="B17:B18"/>
    <mergeCell ref="B19:B20"/>
    <mergeCell ref="B44:B50"/>
    <mergeCell ref="B51:B54"/>
    <mergeCell ref="B55:B59"/>
    <mergeCell ref="B60:B62"/>
  </mergeCells>
  <dataValidations count="7">
    <dataValidation type="list" allowBlank="1" showInputMessage="1" showErrorMessage="1" sqref="H96 H97 H98 H99">
      <formula1>$C$130:$C$133</formula1>
    </dataValidation>
    <dataValidation type="list" allowBlank="1" showInputMessage="1" showErrorMessage="1" sqref="I96 I97 I98 I99">
      <formula1>$D$130:$D$132</formula1>
    </dataValidation>
    <dataValidation type="list" allowBlank="1" showInputMessage="1" showErrorMessage="1" sqref="C36:C40">
      <formula1>$E$130:$E$133</formula1>
    </dataValidation>
    <dataValidation type="list" allowBlank="1" showInputMessage="1" showErrorMessage="1" sqref="D10:D20 D36:D40">
      <formula1>$A$133:$A$145</formula1>
    </dataValidation>
    <dataValidation type="list" allowBlank="1" showInputMessage="1" showErrorMessage="1" sqref="F10:F20 F36:F40">
      <formula1>$A$133:$A$164</formula1>
    </dataValidation>
    <dataValidation type="list" allowBlank="1" showInputMessage="1" showErrorMessage="1" sqref="H36:H40">
      <formula1>$A$131:$A$132</formula1>
    </dataValidation>
    <dataValidation type="list" allowBlank="1" showInputMessage="1" showErrorMessage="1" sqref="H60:H62">
      <formula1>$B$131:$B$133</formula1>
    </dataValidation>
  </dataValidations>
  <pageMargins left="0.75" right="0.75" top="1" bottom="1" header="0.511805555555556" footer="0.511805555555556"/>
  <pageSetup paperSize="9" scale="60" fitToHeight="0" orientation="portrait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18"/>
  <sheetViews>
    <sheetView workbookViewId="0">
      <selection activeCell="N47" sqref="N47"/>
    </sheetView>
  </sheetViews>
  <sheetFormatPr defaultColWidth="9.15" defaultRowHeight="11.25"/>
  <cols>
    <col min="1" max="1" width="4.69166666666667" style="3" customWidth="1"/>
    <col min="2" max="2" width="15.6916666666667" style="3" customWidth="1"/>
    <col min="3" max="3" width="14.6916666666667" style="3" customWidth="1"/>
    <col min="4" max="9" width="4.30833333333333" style="3" customWidth="1"/>
    <col min="10" max="11" width="5.30833333333333" style="5" customWidth="1"/>
    <col min="12" max="12" width="5.69166666666667" style="5" customWidth="1"/>
    <col min="13" max="13" width="12.125" style="3" customWidth="1"/>
    <col min="14" max="14" width="10.6916666666667" style="3" customWidth="1"/>
    <col min="15" max="15" width="35.875" style="3" customWidth="1"/>
    <col min="16" max="16384" width="9.15" style="3"/>
  </cols>
  <sheetData>
    <row r="1" s="1" customFormat="1" ht="42.75" customHeight="1" spans="1:15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="2" customFormat="1" ht="15" customHeight="1" spans="1:15">
      <c r="A2" s="7" t="s">
        <v>1</v>
      </c>
      <c r="B2" s="7"/>
      <c r="C2" s="8" t="s">
        <v>2</v>
      </c>
      <c r="D2" s="8"/>
      <c r="E2" s="8"/>
      <c r="F2" s="9" t="s">
        <v>3</v>
      </c>
      <c r="G2" s="10"/>
      <c r="H2" s="10"/>
      <c r="I2" s="87" t="s">
        <v>4</v>
      </c>
      <c r="J2" s="87"/>
      <c r="K2" s="88"/>
      <c r="L2" s="89" t="s">
        <v>5</v>
      </c>
      <c r="M2" s="89"/>
      <c r="N2" s="90" t="s">
        <v>6</v>
      </c>
      <c r="O2" s="90"/>
    </row>
    <row r="3" s="2" customFormat="1" ht="15" customHeight="1" spans="1:15">
      <c r="A3" s="7" t="s">
        <v>7</v>
      </c>
      <c r="B3" s="7"/>
      <c r="C3" s="8" t="s">
        <v>8</v>
      </c>
      <c r="D3" s="8"/>
      <c r="E3" s="8"/>
      <c r="F3" s="9" t="s">
        <v>9</v>
      </c>
      <c r="G3" s="10"/>
      <c r="H3" s="10"/>
      <c r="I3" s="87" t="s">
        <v>10</v>
      </c>
      <c r="J3" s="87"/>
      <c r="K3" s="88"/>
      <c r="L3" s="89" t="s">
        <v>11</v>
      </c>
      <c r="M3" s="89"/>
      <c r="N3" s="90" t="s">
        <v>12</v>
      </c>
      <c r="O3" s="90"/>
    </row>
    <row r="4" s="2" customFormat="1" ht="15" customHeight="1" spans="1:15">
      <c r="A4" s="7" t="s">
        <v>13</v>
      </c>
      <c r="B4" s="7"/>
      <c r="C4" s="8" t="s">
        <v>14</v>
      </c>
      <c r="D4" s="8"/>
      <c r="E4" s="8"/>
      <c r="F4" s="11"/>
      <c r="G4" s="10"/>
      <c r="H4" s="12"/>
      <c r="I4" s="12"/>
      <c r="J4" s="12"/>
      <c r="K4" s="12"/>
      <c r="L4" s="89" t="s">
        <v>15</v>
      </c>
      <c r="M4" s="89"/>
      <c r="N4" s="90"/>
      <c r="O4" s="90"/>
    </row>
    <row r="5" s="3" customFormat="1" ht="10" customHeight="1" spans="1:15">
      <c r="A5" s="13"/>
      <c r="B5" s="13"/>
      <c r="C5" s="13"/>
      <c r="D5" s="13"/>
      <c r="E5" s="13"/>
      <c r="F5" s="13"/>
      <c r="G5" s="13"/>
      <c r="H5" s="13"/>
      <c r="I5" s="13"/>
      <c r="J5" s="5"/>
      <c r="K5" s="5"/>
      <c r="L5" s="5"/>
      <c r="M5" s="13"/>
      <c r="N5" s="13"/>
      <c r="O5" s="13"/>
    </row>
    <row r="6" s="3" customFormat="1" ht="48" customHeight="1" spans="1:15">
      <c r="A6" s="14" t="s">
        <v>16</v>
      </c>
      <c r="B6" s="15" t="s">
        <v>17</v>
      </c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91"/>
    </row>
    <row r="7" s="3" customFormat="1" ht="16" customHeight="1" spans="1:15">
      <c r="A7" s="16" t="s">
        <v>18</v>
      </c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 t="s">
        <v>19</v>
      </c>
      <c r="N7" s="17"/>
      <c r="O7" s="92"/>
    </row>
    <row r="8" s="3" customFormat="1" ht="16" customHeight="1" spans="1:15">
      <c r="A8" s="18" t="s">
        <v>20</v>
      </c>
      <c r="B8" s="19" t="s">
        <v>18</v>
      </c>
      <c r="C8" s="20" t="s">
        <v>21</v>
      </c>
      <c r="D8" s="19"/>
      <c r="E8" s="19"/>
      <c r="F8" s="19"/>
      <c r="G8" s="19"/>
      <c r="H8" s="19"/>
      <c r="I8" s="19"/>
      <c r="J8" s="19" t="s">
        <v>22</v>
      </c>
      <c r="K8" s="19" t="s">
        <v>23</v>
      </c>
      <c r="L8" s="19" t="s">
        <v>24</v>
      </c>
      <c r="M8" s="19" t="s">
        <v>25</v>
      </c>
      <c r="N8" s="19" t="s">
        <v>26</v>
      </c>
      <c r="O8" s="93" t="s">
        <v>27</v>
      </c>
    </row>
    <row r="9" s="4" customFormat="1" ht="16" customHeight="1" spans="1:15">
      <c r="A9" s="21" t="s">
        <v>28</v>
      </c>
      <c r="B9" s="22" t="s">
        <v>29</v>
      </c>
      <c r="C9" s="23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94"/>
    </row>
    <row r="10" s="3" customFormat="1" ht="16" customHeight="1" spans="1:15">
      <c r="A10" s="25" t="s">
        <v>30</v>
      </c>
      <c r="B10" s="26" t="s">
        <v>31</v>
      </c>
      <c r="C10" s="27" t="s">
        <v>32</v>
      </c>
      <c r="D10" s="28">
        <v>6</v>
      </c>
      <c r="E10" s="27" t="s">
        <v>33</v>
      </c>
      <c r="F10" s="28">
        <v>22</v>
      </c>
      <c r="G10" s="27" t="s">
        <v>34</v>
      </c>
      <c r="H10" s="28">
        <v>1</v>
      </c>
      <c r="I10" s="27" t="s">
        <v>35</v>
      </c>
      <c r="J10" s="95">
        <v>4</v>
      </c>
      <c r="K10" s="27">
        <v>1</v>
      </c>
      <c r="L10" s="96" t="s">
        <v>36</v>
      </c>
      <c r="M10" s="97">
        <v>750</v>
      </c>
      <c r="N10" s="98">
        <f t="shared" ref="N10:N32" si="0">J10*K10*M10</f>
        <v>3000</v>
      </c>
      <c r="O10" s="99"/>
    </row>
    <row r="11" s="3" customFormat="1" ht="16" customHeight="1" spans="1:15">
      <c r="A11" s="29"/>
      <c r="B11" s="30"/>
      <c r="C11" s="31" t="s">
        <v>37</v>
      </c>
      <c r="D11" s="32">
        <v>6</v>
      </c>
      <c r="E11" s="31" t="s">
        <v>33</v>
      </c>
      <c r="F11" s="32">
        <v>22</v>
      </c>
      <c r="G11" s="31" t="s">
        <v>34</v>
      </c>
      <c r="H11" s="32">
        <v>1</v>
      </c>
      <c r="I11" s="31" t="s">
        <v>35</v>
      </c>
      <c r="J11" s="100">
        <v>1</v>
      </c>
      <c r="K11" s="31">
        <v>1</v>
      </c>
      <c r="L11" s="101" t="s">
        <v>36</v>
      </c>
      <c r="M11" s="102">
        <v>800</v>
      </c>
      <c r="N11" s="103">
        <f t="shared" si="0"/>
        <v>800</v>
      </c>
      <c r="O11" s="104"/>
    </row>
    <row r="12" s="3" customFormat="1" ht="16" customHeight="1" spans="1:15">
      <c r="A12" s="29"/>
      <c r="B12" s="30"/>
      <c r="C12" s="31" t="s">
        <v>32</v>
      </c>
      <c r="D12" s="32">
        <v>6</v>
      </c>
      <c r="E12" s="31" t="s">
        <v>33</v>
      </c>
      <c r="F12" s="32">
        <v>23</v>
      </c>
      <c r="G12" s="31" t="s">
        <v>34</v>
      </c>
      <c r="H12" s="32">
        <v>1</v>
      </c>
      <c r="I12" s="31" t="s">
        <v>35</v>
      </c>
      <c r="J12" s="100">
        <v>3</v>
      </c>
      <c r="K12" s="31">
        <v>1</v>
      </c>
      <c r="L12" s="101" t="s">
        <v>36</v>
      </c>
      <c r="M12" s="102">
        <v>750</v>
      </c>
      <c r="N12" s="103">
        <f t="shared" si="0"/>
        <v>2250</v>
      </c>
      <c r="O12" s="104"/>
    </row>
    <row r="13" s="3" customFormat="1" ht="16" customHeight="1" spans="1:15">
      <c r="A13" s="29"/>
      <c r="B13" s="30"/>
      <c r="C13" s="31" t="s">
        <v>37</v>
      </c>
      <c r="D13" s="32">
        <v>6</v>
      </c>
      <c r="E13" s="31" t="s">
        <v>33</v>
      </c>
      <c r="F13" s="32">
        <v>23</v>
      </c>
      <c r="G13" s="31" t="s">
        <v>34</v>
      </c>
      <c r="H13" s="32">
        <v>1</v>
      </c>
      <c r="I13" s="31" t="s">
        <v>35</v>
      </c>
      <c r="J13" s="100">
        <v>1</v>
      </c>
      <c r="K13" s="31">
        <v>1</v>
      </c>
      <c r="L13" s="101" t="s">
        <v>36</v>
      </c>
      <c r="M13" s="102">
        <v>800</v>
      </c>
      <c r="N13" s="103">
        <f t="shared" si="0"/>
        <v>800</v>
      </c>
      <c r="O13" s="104"/>
    </row>
    <row r="14" s="3" customFormat="1" ht="16" customHeight="1" spans="1:15">
      <c r="A14" s="29"/>
      <c r="B14" s="30"/>
      <c r="C14" s="31" t="s">
        <v>38</v>
      </c>
      <c r="D14" s="32"/>
      <c r="E14" s="31" t="s">
        <v>33</v>
      </c>
      <c r="F14" s="32"/>
      <c r="G14" s="31" t="s">
        <v>34</v>
      </c>
      <c r="H14" s="32"/>
      <c r="I14" s="31" t="s">
        <v>35</v>
      </c>
      <c r="J14" s="100"/>
      <c r="K14" s="31"/>
      <c r="L14" s="101" t="s">
        <v>36</v>
      </c>
      <c r="M14" s="105"/>
      <c r="N14" s="106">
        <f t="shared" si="0"/>
        <v>0</v>
      </c>
      <c r="O14" s="104"/>
    </row>
    <row r="15" s="3" customFormat="1" ht="16" hidden="1" customHeight="1" spans="1:15">
      <c r="A15" s="29" t="s">
        <v>39</v>
      </c>
      <c r="B15" s="33" t="s">
        <v>40</v>
      </c>
      <c r="C15" s="31" t="s">
        <v>32</v>
      </c>
      <c r="D15" s="32"/>
      <c r="E15" s="31" t="s">
        <v>33</v>
      </c>
      <c r="F15" s="32"/>
      <c r="G15" s="31" t="s">
        <v>34</v>
      </c>
      <c r="H15" s="32"/>
      <c r="I15" s="31" t="s">
        <v>35</v>
      </c>
      <c r="J15" s="100"/>
      <c r="K15" s="31"/>
      <c r="L15" s="101" t="s">
        <v>36</v>
      </c>
      <c r="M15" s="105"/>
      <c r="N15" s="106">
        <f t="shared" si="0"/>
        <v>0</v>
      </c>
      <c r="O15" s="104"/>
    </row>
    <row r="16" s="3" customFormat="1" ht="16" hidden="1" customHeight="1" spans="1:15">
      <c r="A16" s="29"/>
      <c r="B16" s="33"/>
      <c r="C16" s="31" t="s">
        <v>37</v>
      </c>
      <c r="D16" s="32"/>
      <c r="E16" s="31" t="s">
        <v>33</v>
      </c>
      <c r="F16" s="32"/>
      <c r="G16" s="31" t="s">
        <v>34</v>
      </c>
      <c r="H16" s="32"/>
      <c r="I16" s="31" t="s">
        <v>35</v>
      </c>
      <c r="J16" s="100"/>
      <c r="K16" s="31"/>
      <c r="L16" s="101" t="s">
        <v>36</v>
      </c>
      <c r="M16" s="105"/>
      <c r="N16" s="106">
        <f t="shared" si="0"/>
        <v>0</v>
      </c>
      <c r="O16" s="104"/>
    </row>
    <row r="17" s="3" customFormat="1" ht="16" hidden="1" customHeight="1" spans="1:15">
      <c r="A17" s="29" t="s">
        <v>41</v>
      </c>
      <c r="B17" s="33" t="s">
        <v>42</v>
      </c>
      <c r="C17" s="31" t="s">
        <v>32</v>
      </c>
      <c r="D17" s="32"/>
      <c r="E17" s="31" t="s">
        <v>33</v>
      </c>
      <c r="F17" s="32"/>
      <c r="G17" s="31" t="s">
        <v>34</v>
      </c>
      <c r="H17" s="32"/>
      <c r="I17" s="31" t="s">
        <v>35</v>
      </c>
      <c r="J17" s="100"/>
      <c r="K17" s="31"/>
      <c r="L17" s="101" t="s">
        <v>36</v>
      </c>
      <c r="M17" s="105"/>
      <c r="N17" s="106">
        <f t="shared" si="0"/>
        <v>0</v>
      </c>
      <c r="O17" s="104"/>
    </row>
    <row r="18" s="3" customFormat="1" ht="16" hidden="1" customHeight="1" spans="1:15">
      <c r="A18" s="29"/>
      <c r="B18" s="33"/>
      <c r="C18" s="31" t="s">
        <v>37</v>
      </c>
      <c r="D18" s="32"/>
      <c r="E18" s="31" t="s">
        <v>33</v>
      </c>
      <c r="F18" s="32"/>
      <c r="G18" s="31" t="s">
        <v>34</v>
      </c>
      <c r="H18" s="32"/>
      <c r="I18" s="31" t="s">
        <v>35</v>
      </c>
      <c r="J18" s="100"/>
      <c r="K18" s="31"/>
      <c r="L18" s="101" t="s">
        <v>36</v>
      </c>
      <c r="M18" s="105"/>
      <c r="N18" s="106">
        <f t="shared" si="0"/>
        <v>0</v>
      </c>
      <c r="O18" s="104"/>
    </row>
    <row r="19" s="3" customFormat="1" ht="16" hidden="1" customHeight="1" spans="1:15">
      <c r="A19" s="29" t="s">
        <v>43</v>
      </c>
      <c r="B19" s="33" t="s">
        <v>44</v>
      </c>
      <c r="C19" s="31" t="s">
        <v>32</v>
      </c>
      <c r="D19" s="32"/>
      <c r="E19" s="31" t="s">
        <v>33</v>
      </c>
      <c r="F19" s="32"/>
      <c r="G19" s="31" t="s">
        <v>34</v>
      </c>
      <c r="H19" s="32"/>
      <c r="I19" s="31" t="s">
        <v>35</v>
      </c>
      <c r="J19" s="100"/>
      <c r="K19" s="31"/>
      <c r="L19" s="101" t="s">
        <v>36</v>
      </c>
      <c r="M19" s="105"/>
      <c r="N19" s="106">
        <f t="shared" si="0"/>
        <v>0</v>
      </c>
      <c r="O19" s="104"/>
    </row>
    <row r="20" s="3" customFormat="1" ht="16" hidden="1" customHeight="1" spans="1:15">
      <c r="A20" s="29"/>
      <c r="B20" s="33"/>
      <c r="C20" s="31" t="s">
        <v>37</v>
      </c>
      <c r="D20" s="32"/>
      <c r="E20" s="31" t="s">
        <v>33</v>
      </c>
      <c r="F20" s="32"/>
      <c r="G20" s="31" t="s">
        <v>34</v>
      </c>
      <c r="H20" s="32"/>
      <c r="I20" s="31" t="s">
        <v>35</v>
      </c>
      <c r="J20" s="100"/>
      <c r="K20" s="31"/>
      <c r="L20" s="101" t="s">
        <v>36</v>
      </c>
      <c r="M20" s="105"/>
      <c r="N20" s="106">
        <f t="shared" si="0"/>
        <v>0</v>
      </c>
      <c r="O20" s="104"/>
    </row>
    <row r="21" s="3" customFormat="1" ht="16" hidden="1" customHeight="1" spans="1:15">
      <c r="A21" s="29" t="s">
        <v>45</v>
      </c>
      <c r="B21" s="34" t="s">
        <v>46</v>
      </c>
      <c r="C21" s="35" t="s">
        <v>47</v>
      </c>
      <c r="D21" s="35"/>
      <c r="E21" s="35"/>
      <c r="F21" s="35"/>
      <c r="G21" s="35"/>
      <c r="H21" s="35"/>
      <c r="I21" s="35"/>
      <c r="J21" s="32"/>
      <c r="K21" s="32"/>
      <c r="L21" s="107" t="s">
        <v>48</v>
      </c>
      <c r="M21" s="105"/>
      <c r="N21" s="106">
        <f t="shared" si="0"/>
        <v>0</v>
      </c>
      <c r="O21" s="108"/>
    </row>
    <row r="22" s="3" customFormat="1" ht="16" hidden="1" customHeight="1" spans="1:15">
      <c r="A22" s="29"/>
      <c r="B22" s="34" t="s">
        <v>49</v>
      </c>
      <c r="C22" s="36" t="s">
        <v>50</v>
      </c>
      <c r="D22" s="36"/>
      <c r="E22" s="36"/>
      <c r="F22" s="36"/>
      <c r="G22" s="36"/>
      <c r="H22" s="36"/>
      <c r="I22" s="36"/>
      <c r="J22" s="32"/>
      <c r="K22" s="32"/>
      <c r="L22" s="107" t="s">
        <v>51</v>
      </c>
      <c r="M22" s="105"/>
      <c r="N22" s="106">
        <f t="shared" si="0"/>
        <v>0</v>
      </c>
      <c r="O22" s="108"/>
    </row>
    <row r="23" s="3" customFormat="1" ht="16" hidden="1" customHeight="1" spans="1:15">
      <c r="A23" s="29"/>
      <c r="B23" s="34" t="s">
        <v>52</v>
      </c>
      <c r="C23" s="36"/>
      <c r="D23" s="36"/>
      <c r="E23" s="36"/>
      <c r="F23" s="36"/>
      <c r="G23" s="36"/>
      <c r="H23" s="36"/>
      <c r="I23" s="36"/>
      <c r="J23" s="32"/>
      <c r="K23" s="32"/>
      <c r="L23" s="107" t="s">
        <v>53</v>
      </c>
      <c r="M23" s="105"/>
      <c r="N23" s="106">
        <f t="shared" si="0"/>
        <v>0</v>
      </c>
      <c r="O23" s="108"/>
    </row>
    <row r="24" s="3" customFormat="1" ht="16" hidden="1" customHeight="1" spans="1:15">
      <c r="A24" s="29"/>
      <c r="B24" s="34" t="s">
        <v>54</v>
      </c>
      <c r="C24" s="36" t="s">
        <v>55</v>
      </c>
      <c r="D24" s="36"/>
      <c r="E24" s="36"/>
      <c r="F24" s="36"/>
      <c r="G24" s="36"/>
      <c r="H24" s="36"/>
      <c r="I24" s="36"/>
      <c r="J24" s="32"/>
      <c r="K24" s="32"/>
      <c r="L24" s="107" t="s">
        <v>56</v>
      </c>
      <c r="M24" s="105"/>
      <c r="N24" s="106">
        <f t="shared" si="0"/>
        <v>0</v>
      </c>
      <c r="O24" s="108"/>
    </row>
    <row r="25" s="3" customFormat="1" ht="16" hidden="1" customHeight="1" spans="1:15">
      <c r="A25" s="29"/>
      <c r="B25" s="37" t="s">
        <v>57</v>
      </c>
      <c r="C25" s="36" t="s">
        <v>58</v>
      </c>
      <c r="D25" s="36"/>
      <c r="E25" s="36"/>
      <c r="F25" s="36"/>
      <c r="G25" s="36"/>
      <c r="H25" s="36"/>
      <c r="I25" s="36"/>
      <c r="J25" s="32"/>
      <c r="K25" s="32"/>
      <c r="L25" s="107" t="s">
        <v>51</v>
      </c>
      <c r="M25" s="105"/>
      <c r="N25" s="106">
        <f t="shared" si="0"/>
        <v>0</v>
      </c>
      <c r="O25" s="108"/>
    </row>
    <row r="26" s="3" customFormat="1" ht="16" hidden="1" customHeight="1" spans="1:15">
      <c r="A26" s="29"/>
      <c r="B26" s="37" t="s">
        <v>59</v>
      </c>
      <c r="C26" s="36" t="s">
        <v>60</v>
      </c>
      <c r="D26" s="36"/>
      <c r="E26" s="36"/>
      <c r="F26" s="36"/>
      <c r="G26" s="36"/>
      <c r="H26" s="36"/>
      <c r="I26" s="36"/>
      <c r="J26" s="32"/>
      <c r="K26" s="32"/>
      <c r="L26" s="107"/>
      <c r="M26" s="105"/>
      <c r="N26" s="106">
        <f t="shared" si="0"/>
        <v>0</v>
      </c>
      <c r="O26" s="108"/>
    </row>
    <row r="27" s="3" customFormat="1" ht="16" hidden="1" customHeight="1" spans="1:15">
      <c r="A27" s="29" t="s">
        <v>61</v>
      </c>
      <c r="B27" s="34" t="s">
        <v>62</v>
      </c>
      <c r="C27" s="35" t="s">
        <v>47</v>
      </c>
      <c r="D27" s="35"/>
      <c r="E27" s="35"/>
      <c r="F27" s="35"/>
      <c r="G27" s="35"/>
      <c r="H27" s="35"/>
      <c r="I27" s="35"/>
      <c r="J27" s="32"/>
      <c r="K27" s="32"/>
      <c r="L27" s="107" t="s">
        <v>48</v>
      </c>
      <c r="M27" s="105"/>
      <c r="N27" s="106">
        <f t="shared" si="0"/>
        <v>0</v>
      </c>
      <c r="O27" s="108"/>
    </row>
    <row r="28" s="3" customFormat="1" ht="16" hidden="1" customHeight="1" spans="1:15">
      <c r="A28" s="29"/>
      <c r="B28" s="34" t="s">
        <v>49</v>
      </c>
      <c r="C28" s="36" t="s">
        <v>50</v>
      </c>
      <c r="D28" s="36"/>
      <c r="E28" s="36"/>
      <c r="F28" s="36"/>
      <c r="G28" s="36"/>
      <c r="H28" s="36"/>
      <c r="I28" s="36"/>
      <c r="J28" s="32"/>
      <c r="K28" s="32"/>
      <c r="L28" s="107" t="s">
        <v>51</v>
      </c>
      <c r="M28" s="105"/>
      <c r="N28" s="106">
        <f t="shared" si="0"/>
        <v>0</v>
      </c>
      <c r="O28" s="108"/>
    </row>
    <row r="29" s="3" customFormat="1" ht="16" hidden="1" customHeight="1" spans="1:15">
      <c r="A29" s="29"/>
      <c r="B29" s="34" t="s">
        <v>52</v>
      </c>
      <c r="C29" s="36"/>
      <c r="D29" s="36"/>
      <c r="E29" s="36"/>
      <c r="F29" s="36"/>
      <c r="G29" s="36"/>
      <c r="H29" s="36"/>
      <c r="I29" s="36"/>
      <c r="J29" s="32"/>
      <c r="K29" s="32"/>
      <c r="L29" s="107" t="s">
        <v>53</v>
      </c>
      <c r="M29" s="105"/>
      <c r="N29" s="106">
        <f t="shared" si="0"/>
        <v>0</v>
      </c>
      <c r="O29" s="108"/>
    </row>
    <row r="30" s="3" customFormat="1" ht="16" hidden="1" customHeight="1" spans="1:15">
      <c r="A30" s="29"/>
      <c r="B30" s="34" t="s">
        <v>54</v>
      </c>
      <c r="C30" s="36" t="s">
        <v>63</v>
      </c>
      <c r="D30" s="36"/>
      <c r="E30" s="36"/>
      <c r="F30" s="36"/>
      <c r="G30" s="36"/>
      <c r="H30" s="36"/>
      <c r="I30" s="36"/>
      <c r="J30" s="32"/>
      <c r="K30" s="32"/>
      <c r="L30" s="107" t="s">
        <v>56</v>
      </c>
      <c r="M30" s="105"/>
      <c r="N30" s="106">
        <f t="shared" si="0"/>
        <v>0</v>
      </c>
      <c r="O30" s="108"/>
    </row>
    <row r="31" s="3" customFormat="1" ht="16" hidden="1" customHeight="1" spans="1:15">
      <c r="A31" s="29"/>
      <c r="B31" s="37" t="s">
        <v>57</v>
      </c>
      <c r="C31" s="36" t="s">
        <v>58</v>
      </c>
      <c r="D31" s="36"/>
      <c r="E31" s="36"/>
      <c r="F31" s="36"/>
      <c r="G31" s="36"/>
      <c r="H31" s="36"/>
      <c r="I31" s="36"/>
      <c r="J31" s="32"/>
      <c r="K31" s="32"/>
      <c r="L31" s="107" t="s">
        <v>51</v>
      </c>
      <c r="M31" s="105"/>
      <c r="N31" s="106">
        <f t="shared" si="0"/>
        <v>0</v>
      </c>
      <c r="O31" s="108"/>
    </row>
    <row r="32" s="3" customFormat="1" ht="16" hidden="1" customHeight="1" spans="1:15">
      <c r="A32" s="38"/>
      <c r="B32" s="39" t="s">
        <v>59</v>
      </c>
      <c r="C32" s="40" t="s">
        <v>60</v>
      </c>
      <c r="D32" s="40"/>
      <c r="E32" s="40"/>
      <c r="F32" s="40"/>
      <c r="G32" s="40"/>
      <c r="H32" s="40"/>
      <c r="I32" s="40"/>
      <c r="J32" s="109"/>
      <c r="K32" s="109"/>
      <c r="L32" s="110"/>
      <c r="M32" s="111"/>
      <c r="N32" s="112">
        <f t="shared" si="0"/>
        <v>0</v>
      </c>
      <c r="O32" s="113"/>
    </row>
    <row r="33" s="3" customFormat="1" ht="16" customHeight="1" spans="1:15">
      <c r="A33" s="41" t="s">
        <v>64</v>
      </c>
      <c r="B33" s="42"/>
      <c r="C33" s="42"/>
      <c r="D33" s="42"/>
      <c r="E33" s="42"/>
      <c r="F33" s="42"/>
      <c r="G33" s="42"/>
      <c r="H33" s="42"/>
      <c r="I33" s="42"/>
      <c r="J33" s="114"/>
      <c r="K33" s="114"/>
      <c r="L33" s="114"/>
      <c r="M33" s="115"/>
      <c r="N33" s="116">
        <f>SUM(N10:N32)</f>
        <v>6850</v>
      </c>
      <c r="O33" s="117"/>
    </row>
    <row r="34" s="3" customFormat="1" ht="16" customHeight="1" spans="1:15">
      <c r="A34" s="43" t="s">
        <v>20</v>
      </c>
      <c r="B34" s="44" t="s">
        <v>18</v>
      </c>
      <c r="C34" s="45" t="s">
        <v>21</v>
      </c>
      <c r="D34" s="44"/>
      <c r="E34" s="44"/>
      <c r="F34" s="44"/>
      <c r="G34" s="44"/>
      <c r="H34" s="44"/>
      <c r="I34" s="44"/>
      <c r="J34" s="44" t="s">
        <v>65</v>
      </c>
      <c r="K34" s="44" t="s">
        <v>66</v>
      </c>
      <c r="L34" s="118" t="s">
        <v>24</v>
      </c>
      <c r="M34" s="119" t="s">
        <v>25</v>
      </c>
      <c r="N34" s="44" t="s">
        <v>67</v>
      </c>
      <c r="O34" s="120" t="s">
        <v>27</v>
      </c>
    </row>
    <row r="35" s="3" customFormat="1" ht="16" customHeight="1" spans="1:15">
      <c r="A35" s="46" t="s">
        <v>68</v>
      </c>
      <c r="B35" s="47" t="s">
        <v>69</v>
      </c>
      <c r="C35" s="47"/>
      <c r="D35" s="47"/>
      <c r="E35" s="47"/>
      <c r="F35" s="47"/>
      <c r="G35" s="47"/>
      <c r="H35" s="47"/>
      <c r="I35" s="47"/>
      <c r="J35" s="121"/>
      <c r="K35" s="121"/>
      <c r="L35" s="121"/>
      <c r="M35" s="122"/>
      <c r="N35" s="47"/>
      <c r="O35" s="123"/>
    </row>
    <row r="36" s="3" customFormat="1" ht="16" customHeight="1" spans="1:15">
      <c r="A36" s="48" t="s">
        <v>70</v>
      </c>
      <c r="B36" s="49" t="s">
        <v>71</v>
      </c>
      <c r="C36" s="50"/>
      <c r="D36" s="51"/>
      <c r="E36" s="52"/>
      <c r="F36" s="51"/>
      <c r="G36" s="52"/>
      <c r="H36" s="28"/>
      <c r="I36" s="52"/>
      <c r="J36" s="124"/>
      <c r="K36" s="124"/>
      <c r="L36" s="125" t="s">
        <v>72</v>
      </c>
      <c r="M36" s="126">
        <v>0</v>
      </c>
      <c r="N36" s="127">
        <f t="shared" ref="N36:N40" si="1">J36*K36*M36</f>
        <v>0</v>
      </c>
      <c r="O36" s="128"/>
    </row>
    <row r="37" s="3" customFormat="1" ht="16" customHeight="1" spans="1:15">
      <c r="A37" s="53" t="s">
        <v>73</v>
      </c>
      <c r="B37" s="54" t="s">
        <v>71</v>
      </c>
      <c r="C37" s="55"/>
      <c r="D37" s="32">
        <v>6</v>
      </c>
      <c r="E37" s="31" t="s">
        <v>33</v>
      </c>
      <c r="F37" s="32">
        <v>22</v>
      </c>
      <c r="G37" s="31" t="s">
        <v>34</v>
      </c>
      <c r="H37" s="28" t="s">
        <v>35</v>
      </c>
      <c r="I37" s="31" t="s">
        <v>74</v>
      </c>
      <c r="J37" s="129">
        <v>1</v>
      </c>
      <c r="K37" s="129">
        <v>1</v>
      </c>
      <c r="L37" s="101" t="s">
        <v>72</v>
      </c>
      <c r="M37" s="102">
        <v>196</v>
      </c>
      <c r="N37" s="103">
        <f>M37*K37*J37</f>
        <v>196</v>
      </c>
      <c r="O37" s="108" t="s">
        <v>75</v>
      </c>
    </row>
    <row r="38" s="3" customFormat="1" ht="16" customHeight="1" spans="1:15">
      <c r="A38" s="53" t="s">
        <v>76</v>
      </c>
      <c r="B38" s="54" t="s">
        <v>71</v>
      </c>
      <c r="C38" s="55"/>
      <c r="D38" s="32"/>
      <c r="E38" s="31" t="s">
        <v>33</v>
      </c>
      <c r="F38" s="32"/>
      <c r="G38" s="31" t="s">
        <v>34</v>
      </c>
      <c r="H38" s="28"/>
      <c r="I38" s="31" t="s">
        <v>74</v>
      </c>
      <c r="J38" s="129"/>
      <c r="K38" s="129"/>
      <c r="L38" s="101" t="s">
        <v>72</v>
      </c>
      <c r="M38" s="102"/>
      <c r="N38" s="103"/>
      <c r="O38" s="108"/>
    </row>
    <row r="39" s="3" customFormat="1" ht="16" hidden="1" customHeight="1" spans="1:15">
      <c r="A39" s="53" t="s">
        <v>77</v>
      </c>
      <c r="B39" s="54" t="s">
        <v>71</v>
      </c>
      <c r="C39" s="55"/>
      <c r="D39" s="32"/>
      <c r="E39" s="31" t="s">
        <v>33</v>
      </c>
      <c r="F39" s="32"/>
      <c r="G39" s="31" t="s">
        <v>34</v>
      </c>
      <c r="H39" s="28"/>
      <c r="I39" s="31" t="s">
        <v>74</v>
      </c>
      <c r="J39" s="129"/>
      <c r="K39" s="129"/>
      <c r="L39" s="101" t="s">
        <v>72</v>
      </c>
      <c r="M39" s="105"/>
      <c r="N39" s="106">
        <f t="shared" si="1"/>
        <v>0</v>
      </c>
      <c r="O39" s="108"/>
    </row>
    <row r="40" s="3" customFormat="1" ht="16" hidden="1" customHeight="1" spans="1:15">
      <c r="A40" s="56" t="s">
        <v>78</v>
      </c>
      <c r="B40" s="57" t="s">
        <v>71</v>
      </c>
      <c r="C40" s="58"/>
      <c r="D40" s="59"/>
      <c r="E40" s="60" t="s">
        <v>33</v>
      </c>
      <c r="F40" s="61"/>
      <c r="G40" s="60" t="s">
        <v>34</v>
      </c>
      <c r="H40" s="28"/>
      <c r="I40" s="60" t="s">
        <v>74</v>
      </c>
      <c r="J40" s="130"/>
      <c r="K40" s="130"/>
      <c r="L40" s="131" t="s">
        <v>72</v>
      </c>
      <c r="M40" s="132"/>
      <c r="N40" s="133">
        <f t="shared" si="1"/>
        <v>0</v>
      </c>
      <c r="O40" s="134"/>
    </row>
    <row r="41" s="3" customFormat="1" ht="16" customHeight="1" spans="1:15">
      <c r="A41" s="62" t="s">
        <v>64</v>
      </c>
      <c r="B41" s="63"/>
      <c r="C41" s="63"/>
      <c r="D41" s="63"/>
      <c r="E41" s="63"/>
      <c r="F41" s="63"/>
      <c r="G41" s="63"/>
      <c r="H41" s="63"/>
      <c r="I41" s="63"/>
      <c r="J41" s="135"/>
      <c r="K41" s="135"/>
      <c r="L41" s="135"/>
      <c r="M41" s="136"/>
      <c r="N41" s="137">
        <f>SUM(N36:N40)</f>
        <v>196</v>
      </c>
      <c r="O41" s="138"/>
    </row>
    <row r="42" s="3" customFormat="1" ht="16" customHeight="1" spans="1:15">
      <c r="A42" s="64" t="s">
        <v>20</v>
      </c>
      <c r="B42" s="17" t="s">
        <v>18</v>
      </c>
      <c r="C42" s="65" t="s">
        <v>21</v>
      </c>
      <c r="D42" s="17"/>
      <c r="E42" s="17"/>
      <c r="F42" s="17"/>
      <c r="G42" s="17"/>
      <c r="H42" s="17"/>
      <c r="I42" s="17"/>
      <c r="J42" s="17" t="s">
        <v>65</v>
      </c>
      <c r="K42" s="17" t="s">
        <v>79</v>
      </c>
      <c r="L42" s="139" t="s">
        <v>24</v>
      </c>
      <c r="M42" s="140" t="s">
        <v>25</v>
      </c>
      <c r="N42" s="17" t="s">
        <v>67</v>
      </c>
      <c r="O42" s="141" t="s">
        <v>27</v>
      </c>
    </row>
    <row r="43" s="3" customFormat="1" ht="16" customHeight="1" spans="1:15">
      <c r="A43" s="66" t="s">
        <v>80</v>
      </c>
      <c r="B43" s="67" t="s">
        <v>81</v>
      </c>
      <c r="C43" s="67"/>
      <c r="D43" s="67"/>
      <c r="E43" s="67"/>
      <c r="F43" s="67"/>
      <c r="G43" s="67"/>
      <c r="H43" s="67"/>
      <c r="I43" s="67"/>
      <c r="J43" s="142"/>
      <c r="K43" s="142"/>
      <c r="L43" s="142"/>
      <c r="M43" s="143"/>
      <c r="N43" s="67"/>
      <c r="O43" s="144"/>
    </row>
    <row r="44" s="3" customFormat="1" ht="16" customHeight="1" spans="1:15">
      <c r="A44" s="68" t="s">
        <v>82</v>
      </c>
      <c r="B44" s="69" t="s">
        <v>83</v>
      </c>
      <c r="C44" s="70" t="s">
        <v>88</v>
      </c>
      <c r="D44" s="71"/>
      <c r="E44" s="71"/>
      <c r="F44" s="71"/>
      <c r="G44" s="71"/>
      <c r="H44" s="71"/>
      <c r="I44" s="145"/>
      <c r="J44" s="146">
        <v>3</v>
      </c>
      <c r="K44" s="147">
        <v>1</v>
      </c>
      <c r="L44" s="148" t="s">
        <v>85</v>
      </c>
      <c r="M44" s="149">
        <v>260</v>
      </c>
      <c r="N44" s="150">
        <f>J44*K44*M44</f>
        <v>780</v>
      </c>
      <c r="O44" s="151" t="s">
        <v>221</v>
      </c>
    </row>
    <row r="45" s="3" customFormat="1" ht="16" customHeight="1" spans="1:15">
      <c r="A45" s="68"/>
      <c r="B45" s="69"/>
      <c r="C45" s="72" t="s">
        <v>84</v>
      </c>
      <c r="D45" s="73"/>
      <c r="E45" s="73"/>
      <c r="F45" s="73"/>
      <c r="G45" s="73"/>
      <c r="H45" s="73"/>
      <c r="I45" s="152"/>
      <c r="J45" s="146">
        <v>1</v>
      </c>
      <c r="K45" s="147">
        <v>1</v>
      </c>
      <c r="L45" s="148" t="s">
        <v>85</v>
      </c>
      <c r="M45" s="149">
        <v>360</v>
      </c>
      <c r="N45" s="150">
        <f>J45*K45*M45</f>
        <v>360</v>
      </c>
      <c r="O45" s="151" t="s">
        <v>221</v>
      </c>
    </row>
    <row r="46" s="3" customFormat="1" ht="16" customHeight="1" spans="1:15">
      <c r="A46" s="68"/>
      <c r="B46" s="69"/>
      <c r="C46" s="70" t="s">
        <v>90</v>
      </c>
      <c r="D46" s="71"/>
      <c r="E46" s="71"/>
      <c r="F46" s="71"/>
      <c r="G46" s="71"/>
      <c r="H46" s="71"/>
      <c r="I46" s="145"/>
      <c r="J46" s="146">
        <v>1</v>
      </c>
      <c r="K46" s="147">
        <v>1</v>
      </c>
      <c r="L46" s="153" t="s">
        <v>85</v>
      </c>
      <c r="M46" s="149">
        <v>450</v>
      </c>
      <c r="N46" s="150">
        <f>J46*K46*M46</f>
        <v>450</v>
      </c>
      <c r="O46" s="151" t="s">
        <v>219</v>
      </c>
    </row>
    <row r="47" s="3" customFormat="1" ht="16" customHeight="1" spans="1:15">
      <c r="A47" s="68"/>
      <c r="B47" s="69"/>
      <c r="C47" s="70" t="s">
        <v>88</v>
      </c>
      <c r="D47" s="71"/>
      <c r="E47" s="71"/>
      <c r="F47" s="71"/>
      <c r="G47" s="71"/>
      <c r="H47" s="71"/>
      <c r="I47" s="145"/>
      <c r="J47" s="154">
        <v>3</v>
      </c>
      <c r="K47" s="130">
        <v>2</v>
      </c>
      <c r="L47" s="153" t="s">
        <v>85</v>
      </c>
      <c r="M47" s="155">
        <f>N47/K47/J47</f>
        <v>343.333333333333</v>
      </c>
      <c r="N47" s="156">
        <v>2060</v>
      </c>
      <c r="O47" s="108" t="s">
        <v>98</v>
      </c>
    </row>
    <row r="48" s="3" customFormat="1" ht="16" customHeight="1" spans="1:15">
      <c r="A48" s="56"/>
      <c r="B48" s="74"/>
      <c r="C48" s="75" t="s">
        <v>94</v>
      </c>
      <c r="D48" s="76"/>
      <c r="E48" s="76"/>
      <c r="F48" s="76"/>
      <c r="G48" s="76"/>
      <c r="H48" s="76"/>
      <c r="I48" s="157"/>
      <c r="J48" s="154">
        <v>5</v>
      </c>
      <c r="K48" s="130">
        <v>2</v>
      </c>
      <c r="L48" s="158" t="s">
        <v>85</v>
      </c>
      <c r="M48" s="159">
        <v>48</v>
      </c>
      <c r="N48" s="160">
        <f>J48*K48*M48</f>
        <v>480</v>
      </c>
      <c r="O48" s="108" t="s">
        <v>215</v>
      </c>
    </row>
    <row r="49" s="3" customFormat="1" ht="16" hidden="1" customHeight="1" spans="1:15">
      <c r="A49" s="68" t="s">
        <v>95</v>
      </c>
      <c r="B49" s="69" t="s">
        <v>96</v>
      </c>
      <c r="C49" s="70" t="s">
        <v>88</v>
      </c>
      <c r="D49" s="71"/>
      <c r="E49" s="71"/>
      <c r="F49" s="71"/>
      <c r="G49" s="71"/>
      <c r="H49" s="71"/>
      <c r="I49" s="145"/>
      <c r="J49" s="146"/>
      <c r="K49" s="147"/>
      <c r="L49" s="161" t="s">
        <v>97</v>
      </c>
      <c r="M49" s="149"/>
      <c r="N49" s="160">
        <f t="shared" ref="N49:N58" si="2">J49*K49*M49</f>
        <v>0</v>
      </c>
      <c r="O49" s="108"/>
    </row>
    <row r="50" s="3" customFormat="1" ht="16" hidden="1" customHeight="1" spans="1:15">
      <c r="A50" s="68"/>
      <c r="B50" s="69"/>
      <c r="C50" s="70" t="s">
        <v>88</v>
      </c>
      <c r="D50" s="71"/>
      <c r="E50" s="71"/>
      <c r="F50" s="71"/>
      <c r="G50" s="71"/>
      <c r="H50" s="71"/>
      <c r="I50" s="145"/>
      <c r="J50" s="129"/>
      <c r="K50" s="129"/>
      <c r="L50" s="153" t="s">
        <v>97</v>
      </c>
      <c r="M50" s="155"/>
      <c r="N50" s="160">
        <f t="shared" si="2"/>
        <v>0</v>
      </c>
      <c r="O50" s="108"/>
    </row>
    <row r="51" s="3" customFormat="1" ht="16" hidden="1" customHeight="1" spans="1:15">
      <c r="A51" s="68"/>
      <c r="B51" s="69"/>
      <c r="C51" s="70"/>
      <c r="D51" s="71"/>
      <c r="E51" s="71"/>
      <c r="F51" s="71"/>
      <c r="G51" s="71"/>
      <c r="H51" s="71"/>
      <c r="I51" s="145"/>
      <c r="J51" s="162"/>
      <c r="K51" s="147"/>
      <c r="L51" s="153" t="s">
        <v>97</v>
      </c>
      <c r="M51" s="149"/>
      <c r="N51" s="160">
        <f t="shared" si="2"/>
        <v>0</v>
      </c>
      <c r="O51" s="151"/>
    </row>
    <row r="52" s="3" customFormat="1" ht="16" hidden="1" customHeight="1" spans="1:15">
      <c r="A52" s="56"/>
      <c r="B52" s="74"/>
      <c r="C52" s="70" t="s">
        <v>88</v>
      </c>
      <c r="D52" s="71"/>
      <c r="E52" s="71"/>
      <c r="F52" s="71"/>
      <c r="G52" s="71"/>
      <c r="H52" s="71"/>
      <c r="I52" s="145"/>
      <c r="J52" s="154"/>
      <c r="K52" s="130"/>
      <c r="L52" s="163" t="s">
        <v>97</v>
      </c>
      <c r="M52" s="159"/>
      <c r="N52" s="160">
        <f t="shared" si="2"/>
        <v>0</v>
      </c>
      <c r="O52" s="134"/>
    </row>
    <row r="53" s="3" customFormat="1" ht="16" hidden="1" customHeight="1" spans="1:15">
      <c r="A53" s="68" t="s">
        <v>102</v>
      </c>
      <c r="B53" s="69" t="s">
        <v>103</v>
      </c>
      <c r="C53" s="72" t="s">
        <v>84</v>
      </c>
      <c r="D53" s="73"/>
      <c r="E53" s="73"/>
      <c r="F53" s="73"/>
      <c r="G53" s="73"/>
      <c r="H53" s="73"/>
      <c r="I53" s="152"/>
      <c r="J53" s="146"/>
      <c r="K53" s="147"/>
      <c r="L53" s="148" t="s">
        <v>85</v>
      </c>
      <c r="M53" s="149"/>
      <c r="N53" s="160">
        <f t="shared" si="2"/>
        <v>0</v>
      </c>
      <c r="O53" s="151"/>
    </row>
    <row r="54" s="3" customFormat="1" ht="16" hidden="1" customHeight="1" spans="1:15">
      <c r="A54" s="68"/>
      <c r="B54" s="69"/>
      <c r="C54" s="70" t="s">
        <v>88</v>
      </c>
      <c r="D54" s="71"/>
      <c r="E54" s="71"/>
      <c r="F54" s="71"/>
      <c r="G54" s="71"/>
      <c r="H54" s="71"/>
      <c r="I54" s="145"/>
      <c r="J54" s="129"/>
      <c r="K54" s="129"/>
      <c r="L54" s="153" t="s">
        <v>85</v>
      </c>
      <c r="M54" s="155"/>
      <c r="N54" s="160">
        <f t="shared" si="2"/>
        <v>0</v>
      </c>
      <c r="O54" s="108"/>
    </row>
    <row r="55" s="3" customFormat="1" ht="16" hidden="1" customHeight="1" spans="1:15">
      <c r="A55" s="68"/>
      <c r="B55" s="69"/>
      <c r="C55" s="70" t="s">
        <v>104</v>
      </c>
      <c r="D55" s="71"/>
      <c r="E55" s="71"/>
      <c r="F55" s="71"/>
      <c r="G55" s="71"/>
      <c r="H55" s="71"/>
      <c r="I55" s="145"/>
      <c r="J55" s="129"/>
      <c r="K55" s="129"/>
      <c r="L55" s="153" t="s">
        <v>85</v>
      </c>
      <c r="M55" s="155"/>
      <c r="N55" s="160">
        <f t="shared" si="2"/>
        <v>0</v>
      </c>
      <c r="O55" s="108"/>
    </row>
    <row r="56" s="3" customFormat="1" ht="16" hidden="1" customHeight="1" spans="1:15">
      <c r="A56" s="68"/>
      <c r="B56" s="69"/>
      <c r="C56" s="70" t="s">
        <v>105</v>
      </c>
      <c r="D56" s="71"/>
      <c r="E56" s="71"/>
      <c r="F56" s="71"/>
      <c r="G56" s="71"/>
      <c r="H56" s="71"/>
      <c r="I56" s="145"/>
      <c r="J56" s="129"/>
      <c r="K56" s="129"/>
      <c r="L56" s="153" t="s">
        <v>85</v>
      </c>
      <c r="M56" s="155"/>
      <c r="N56" s="160">
        <f t="shared" si="2"/>
        <v>0</v>
      </c>
      <c r="O56" s="108"/>
    </row>
    <row r="57" s="3" customFormat="1" hidden="1" spans="1:15">
      <c r="A57" s="56"/>
      <c r="B57" s="74"/>
      <c r="C57" s="75" t="s">
        <v>94</v>
      </c>
      <c r="D57" s="76"/>
      <c r="E57" s="76"/>
      <c r="F57" s="76"/>
      <c r="G57" s="76"/>
      <c r="H57" s="76"/>
      <c r="I57" s="157"/>
      <c r="J57" s="154"/>
      <c r="K57" s="130"/>
      <c r="L57" s="158" t="s">
        <v>85</v>
      </c>
      <c r="M57" s="159"/>
      <c r="N57" s="160">
        <f t="shared" si="2"/>
        <v>0</v>
      </c>
      <c r="O57" s="134"/>
    </row>
    <row r="58" s="3" customFormat="1" ht="17" customHeight="1" spans="1:15">
      <c r="A58" s="77" t="s">
        <v>106</v>
      </c>
      <c r="B58" s="49" t="s">
        <v>107</v>
      </c>
      <c r="C58" s="78" t="s">
        <v>220</v>
      </c>
      <c r="D58" s="78"/>
      <c r="E58" s="78"/>
      <c r="F58" s="78"/>
      <c r="G58" s="78"/>
      <c r="H58" s="79"/>
      <c r="I58" s="27" t="s">
        <v>109</v>
      </c>
      <c r="J58" s="129"/>
      <c r="K58" s="129"/>
      <c r="L58" s="148" t="s">
        <v>110</v>
      </c>
      <c r="M58" s="164"/>
      <c r="N58" s="160"/>
      <c r="O58" s="108"/>
    </row>
    <row r="59" s="3" customFormat="1" ht="18" customHeight="1" spans="1:15">
      <c r="A59" s="53"/>
      <c r="B59" s="80"/>
      <c r="C59" s="81" t="s">
        <v>112</v>
      </c>
      <c r="D59" s="81"/>
      <c r="E59" s="81"/>
      <c r="F59" s="81"/>
      <c r="G59" s="81"/>
      <c r="H59" s="79"/>
      <c r="I59" s="31" t="s">
        <v>109</v>
      </c>
      <c r="J59" s="129"/>
      <c r="K59" s="129"/>
      <c r="L59" s="153" t="s">
        <v>110</v>
      </c>
      <c r="M59" s="155"/>
      <c r="N59" s="166"/>
      <c r="O59" s="108"/>
    </row>
    <row r="60" s="3" customFormat="1" ht="18" customHeight="1" spans="1:15">
      <c r="A60" s="82"/>
      <c r="B60" s="57"/>
      <c r="C60" s="83" t="s">
        <v>112</v>
      </c>
      <c r="D60" s="83"/>
      <c r="E60" s="83"/>
      <c r="F60" s="83"/>
      <c r="G60" s="83"/>
      <c r="H60" s="79"/>
      <c r="I60" s="167" t="s">
        <v>109</v>
      </c>
      <c r="J60" s="154"/>
      <c r="K60" s="154"/>
      <c r="L60" s="158" t="s">
        <v>110</v>
      </c>
      <c r="M60" s="168"/>
      <c r="N60" s="169"/>
      <c r="O60" s="170"/>
    </row>
    <row r="61" s="3" customFormat="1" ht="16" customHeight="1" spans="1:15">
      <c r="A61" s="62" t="s">
        <v>64</v>
      </c>
      <c r="B61" s="63"/>
      <c r="C61" s="63"/>
      <c r="D61" s="63"/>
      <c r="E61" s="63"/>
      <c r="F61" s="63"/>
      <c r="G61" s="63"/>
      <c r="H61" s="63"/>
      <c r="I61" s="63"/>
      <c r="J61" s="135"/>
      <c r="K61" s="135"/>
      <c r="L61" s="135"/>
      <c r="M61" s="171"/>
      <c r="N61" s="172">
        <f>SUM(N44:N60)</f>
        <v>4130</v>
      </c>
      <c r="O61" s="138"/>
    </row>
    <row r="62" s="3" customFormat="1" ht="16" customHeight="1" spans="1:15">
      <c r="A62" s="64" t="s">
        <v>20</v>
      </c>
      <c r="B62" s="17" t="s">
        <v>18</v>
      </c>
      <c r="C62" s="65" t="s">
        <v>21</v>
      </c>
      <c r="D62" s="17"/>
      <c r="E62" s="17"/>
      <c r="F62" s="17"/>
      <c r="G62" s="17"/>
      <c r="H62" s="17"/>
      <c r="I62" s="17"/>
      <c r="J62" s="139" t="s">
        <v>22</v>
      </c>
      <c r="K62" s="65"/>
      <c r="L62" s="139" t="s">
        <v>24</v>
      </c>
      <c r="M62" s="140" t="s">
        <v>25</v>
      </c>
      <c r="N62" s="17" t="s">
        <v>67</v>
      </c>
      <c r="O62" s="141" t="s">
        <v>27</v>
      </c>
    </row>
    <row r="63" s="3" customFormat="1" ht="16" customHeight="1" spans="1:15">
      <c r="A63" s="66" t="s">
        <v>115</v>
      </c>
      <c r="B63" s="67" t="s">
        <v>116</v>
      </c>
      <c r="C63" s="67"/>
      <c r="D63" s="67"/>
      <c r="E63" s="67"/>
      <c r="F63" s="67"/>
      <c r="G63" s="67"/>
      <c r="H63" s="67"/>
      <c r="I63" s="67"/>
      <c r="J63" s="142"/>
      <c r="K63" s="142"/>
      <c r="L63" s="142"/>
      <c r="M63" s="143"/>
      <c r="N63" s="67"/>
      <c r="O63" s="144"/>
    </row>
    <row r="64" s="3" customFormat="1" ht="16" customHeight="1" spans="1:15">
      <c r="A64" s="84" t="s">
        <v>117</v>
      </c>
      <c r="B64" s="49" t="s">
        <v>118</v>
      </c>
      <c r="C64" s="85" t="s">
        <v>119</v>
      </c>
      <c r="D64" s="86"/>
      <c r="E64" s="86"/>
      <c r="F64" s="86"/>
      <c r="G64" s="86"/>
      <c r="H64" s="86"/>
      <c r="I64" s="173"/>
      <c r="J64" s="174"/>
      <c r="K64" s="175"/>
      <c r="L64" s="161" t="s">
        <v>72</v>
      </c>
      <c r="M64" s="126"/>
      <c r="N64" s="127">
        <f t="shared" ref="N64:N74" si="3">J64*M64</f>
        <v>0</v>
      </c>
      <c r="O64" s="165"/>
    </row>
    <row r="65" s="3" customFormat="1" ht="16" customHeight="1" spans="1:15">
      <c r="A65" s="176" t="s">
        <v>120</v>
      </c>
      <c r="B65" s="54" t="s">
        <v>121</v>
      </c>
      <c r="C65" s="177" t="s">
        <v>122</v>
      </c>
      <c r="D65" s="178"/>
      <c r="E65" s="178"/>
      <c r="F65" s="178"/>
      <c r="G65" s="178"/>
      <c r="H65" s="178"/>
      <c r="I65" s="211"/>
      <c r="J65" s="187"/>
      <c r="K65" s="212"/>
      <c r="L65" s="153" t="s">
        <v>72</v>
      </c>
      <c r="M65" s="105"/>
      <c r="N65" s="127">
        <f t="shared" si="3"/>
        <v>0</v>
      </c>
      <c r="O65" s="108"/>
    </row>
    <row r="66" s="3" customFormat="1" ht="16" customHeight="1" spans="1:15">
      <c r="A66" s="176" t="s">
        <v>123</v>
      </c>
      <c r="B66" s="54" t="s">
        <v>124</v>
      </c>
      <c r="C66" s="177" t="s">
        <v>125</v>
      </c>
      <c r="D66" s="178"/>
      <c r="E66" s="178"/>
      <c r="F66" s="178"/>
      <c r="G66" s="178"/>
      <c r="H66" s="178"/>
      <c r="I66" s="211"/>
      <c r="J66" s="187">
        <v>5</v>
      </c>
      <c r="K66" s="212"/>
      <c r="L66" s="153" t="s">
        <v>72</v>
      </c>
      <c r="M66" s="105">
        <v>1000</v>
      </c>
      <c r="N66" s="127">
        <f t="shared" si="3"/>
        <v>5000</v>
      </c>
      <c r="O66" s="108" t="s">
        <v>216</v>
      </c>
    </row>
    <row r="67" s="3" customFormat="1" ht="16" customHeight="1" spans="1:15">
      <c r="A67" s="176" t="s">
        <v>127</v>
      </c>
      <c r="B67" s="54" t="s">
        <v>128</v>
      </c>
      <c r="C67" s="177" t="s">
        <v>129</v>
      </c>
      <c r="D67" s="178"/>
      <c r="E67" s="178"/>
      <c r="F67" s="178"/>
      <c r="G67" s="178"/>
      <c r="H67" s="178"/>
      <c r="I67" s="211"/>
      <c r="J67" s="187"/>
      <c r="K67" s="212"/>
      <c r="L67" s="153" t="s">
        <v>130</v>
      </c>
      <c r="M67" s="105"/>
      <c r="N67" s="127">
        <f t="shared" si="3"/>
        <v>0</v>
      </c>
      <c r="O67" s="108"/>
    </row>
    <row r="68" s="3" customFormat="1" ht="16" customHeight="1" spans="1:15">
      <c r="A68" s="176" t="s">
        <v>131</v>
      </c>
      <c r="B68" s="54" t="s">
        <v>132</v>
      </c>
      <c r="C68" s="177"/>
      <c r="D68" s="178"/>
      <c r="E68" s="178"/>
      <c r="F68" s="178"/>
      <c r="G68" s="178"/>
      <c r="H68" s="178"/>
      <c r="I68" s="211"/>
      <c r="J68" s="187"/>
      <c r="K68" s="212"/>
      <c r="L68" s="153" t="s">
        <v>79</v>
      </c>
      <c r="M68" s="105"/>
      <c r="N68" s="127">
        <f t="shared" si="3"/>
        <v>0</v>
      </c>
      <c r="O68" s="108"/>
    </row>
    <row r="69" s="3" customFormat="1" ht="16" hidden="1" customHeight="1" spans="1:15">
      <c r="A69" s="176" t="s">
        <v>133</v>
      </c>
      <c r="B69" s="54" t="s">
        <v>134</v>
      </c>
      <c r="C69" s="177"/>
      <c r="D69" s="178"/>
      <c r="E69" s="178"/>
      <c r="F69" s="178"/>
      <c r="G69" s="178"/>
      <c r="H69" s="178"/>
      <c r="I69" s="211"/>
      <c r="J69" s="187"/>
      <c r="K69" s="212"/>
      <c r="L69" s="153" t="s">
        <v>135</v>
      </c>
      <c r="M69" s="105"/>
      <c r="N69" s="127">
        <f t="shared" si="3"/>
        <v>0</v>
      </c>
      <c r="O69" s="108"/>
    </row>
    <row r="70" s="3" customFormat="1" ht="16" hidden="1" customHeight="1" spans="1:15">
      <c r="A70" s="176" t="s">
        <v>136</v>
      </c>
      <c r="B70" s="54" t="s">
        <v>137</v>
      </c>
      <c r="C70" s="177"/>
      <c r="D70" s="178"/>
      <c r="E70" s="178"/>
      <c r="F70" s="178"/>
      <c r="G70" s="178"/>
      <c r="H70" s="178"/>
      <c r="I70" s="211"/>
      <c r="J70" s="187"/>
      <c r="K70" s="212"/>
      <c r="L70" s="153" t="s">
        <v>135</v>
      </c>
      <c r="M70" s="105"/>
      <c r="N70" s="127">
        <f t="shared" si="3"/>
        <v>0</v>
      </c>
      <c r="O70" s="108"/>
    </row>
    <row r="71" s="3" customFormat="1" ht="16" hidden="1" customHeight="1" spans="1:15">
      <c r="A71" s="176" t="s">
        <v>138</v>
      </c>
      <c r="B71" s="54" t="s">
        <v>139</v>
      </c>
      <c r="C71" s="177"/>
      <c r="D71" s="178"/>
      <c r="E71" s="178"/>
      <c r="F71" s="178"/>
      <c r="G71" s="178"/>
      <c r="H71" s="178"/>
      <c r="I71" s="211"/>
      <c r="J71" s="187"/>
      <c r="K71" s="212"/>
      <c r="L71" s="153" t="s">
        <v>140</v>
      </c>
      <c r="M71" s="105"/>
      <c r="N71" s="127">
        <f t="shared" si="3"/>
        <v>0</v>
      </c>
      <c r="O71" s="108"/>
    </row>
    <row r="72" s="3" customFormat="1" ht="16" hidden="1" customHeight="1" spans="1:15">
      <c r="A72" s="176" t="s">
        <v>141</v>
      </c>
      <c r="B72" s="54" t="s">
        <v>142</v>
      </c>
      <c r="C72" s="177"/>
      <c r="D72" s="178"/>
      <c r="E72" s="178"/>
      <c r="F72" s="178"/>
      <c r="G72" s="178"/>
      <c r="H72" s="178"/>
      <c r="I72" s="211"/>
      <c r="J72" s="187"/>
      <c r="K72" s="212"/>
      <c r="L72" s="153" t="s">
        <v>140</v>
      </c>
      <c r="M72" s="105"/>
      <c r="N72" s="127">
        <f t="shared" si="3"/>
        <v>0</v>
      </c>
      <c r="O72" s="108"/>
    </row>
    <row r="73" s="3" customFormat="1" ht="14" customHeight="1" spans="1:15">
      <c r="A73" s="176" t="s">
        <v>143</v>
      </c>
      <c r="B73" s="54" t="s">
        <v>144</v>
      </c>
      <c r="C73" s="177"/>
      <c r="D73" s="178"/>
      <c r="E73" s="178"/>
      <c r="F73" s="178"/>
      <c r="G73" s="178"/>
      <c r="H73" s="178"/>
      <c r="I73" s="211"/>
      <c r="J73" s="187">
        <v>5</v>
      </c>
      <c r="K73" s="212"/>
      <c r="L73" s="153" t="s">
        <v>135</v>
      </c>
      <c r="M73" s="105">
        <v>6</v>
      </c>
      <c r="N73" s="213">
        <f t="shared" si="3"/>
        <v>30</v>
      </c>
      <c r="O73" s="108"/>
    </row>
    <row r="74" s="3" customFormat="1" hidden="1" spans="1:15">
      <c r="A74" s="179" t="s">
        <v>145</v>
      </c>
      <c r="B74" s="180" t="s">
        <v>146</v>
      </c>
      <c r="C74" s="181"/>
      <c r="D74" s="182"/>
      <c r="E74" s="182"/>
      <c r="F74" s="182"/>
      <c r="G74" s="182"/>
      <c r="H74" s="182"/>
      <c r="I74" s="214"/>
      <c r="J74" s="190"/>
      <c r="K74" s="215"/>
      <c r="L74" s="158" t="s">
        <v>147</v>
      </c>
      <c r="M74" s="216"/>
      <c r="N74" s="217">
        <f t="shared" si="3"/>
        <v>0</v>
      </c>
      <c r="O74" s="170"/>
    </row>
    <row r="75" s="3" customFormat="1" ht="16" customHeight="1" spans="1:15">
      <c r="A75" s="62" t="s">
        <v>64</v>
      </c>
      <c r="B75" s="63"/>
      <c r="C75" s="63"/>
      <c r="D75" s="63"/>
      <c r="E75" s="63"/>
      <c r="F75" s="63"/>
      <c r="G75" s="63"/>
      <c r="H75" s="63"/>
      <c r="I75" s="63"/>
      <c r="J75" s="135"/>
      <c r="K75" s="135"/>
      <c r="L75" s="135"/>
      <c r="M75" s="136"/>
      <c r="N75" s="137">
        <f>SUM(N64:N74)</f>
        <v>5030</v>
      </c>
      <c r="O75" s="138"/>
    </row>
    <row r="76" s="3" customFormat="1" ht="16" customHeight="1" spans="1:15">
      <c r="A76" s="64" t="s">
        <v>20</v>
      </c>
      <c r="B76" s="17" t="s">
        <v>18</v>
      </c>
      <c r="C76" s="65" t="s">
        <v>21</v>
      </c>
      <c r="D76" s="17"/>
      <c r="E76" s="17"/>
      <c r="F76" s="17"/>
      <c r="G76" s="17"/>
      <c r="H76" s="17"/>
      <c r="I76" s="17"/>
      <c r="J76" s="17" t="s">
        <v>65</v>
      </c>
      <c r="K76" s="17" t="s">
        <v>23</v>
      </c>
      <c r="L76" s="139" t="s">
        <v>24</v>
      </c>
      <c r="M76" s="140" t="s">
        <v>25</v>
      </c>
      <c r="N76" s="17" t="s">
        <v>67</v>
      </c>
      <c r="O76" s="141" t="s">
        <v>27</v>
      </c>
    </row>
    <row r="77" s="3" customFormat="1" ht="16" customHeight="1" spans="1:15">
      <c r="A77" s="46" t="s">
        <v>148</v>
      </c>
      <c r="B77" s="47" t="s">
        <v>149</v>
      </c>
      <c r="C77" s="47"/>
      <c r="D77" s="47"/>
      <c r="E77" s="47"/>
      <c r="F77" s="47"/>
      <c r="G77" s="47"/>
      <c r="H77" s="47"/>
      <c r="I77" s="47"/>
      <c r="J77" s="121"/>
      <c r="K77" s="121"/>
      <c r="L77" s="121"/>
      <c r="M77" s="122"/>
      <c r="N77" s="47"/>
      <c r="O77" s="123"/>
    </row>
    <row r="78" s="3" customFormat="1" ht="15" customHeight="1" spans="1:15">
      <c r="A78" s="48" t="s">
        <v>150</v>
      </c>
      <c r="B78" s="183" t="s">
        <v>151</v>
      </c>
      <c r="C78" s="184"/>
      <c r="D78" s="185"/>
      <c r="E78" s="185"/>
      <c r="F78" s="185"/>
      <c r="G78" s="185"/>
      <c r="H78" s="185"/>
      <c r="I78" s="218"/>
      <c r="J78" s="124">
        <v>5</v>
      </c>
      <c r="K78" s="124">
        <v>1</v>
      </c>
      <c r="L78" s="125" t="s">
        <v>53</v>
      </c>
      <c r="M78" s="219">
        <v>80</v>
      </c>
      <c r="N78" s="220">
        <f t="shared" ref="N78:N81" si="4">J78*K78*M78</f>
        <v>400</v>
      </c>
      <c r="O78" s="221"/>
    </row>
    <row r="79" s="3" customFormat="1" ht="16" customHeight="1" spans="1:15">
      <c r="A79" s="53" t="s">
        <v>153</v>
      </c>
      <c r="B79" s="186" t="s">
        <v>154</v>
      </c>
      <c r="C79" s="187"/>
      <c r="D79" s="188"/>
      <c r="E79" s="188"/>
      <c r="F79" s="188"/>
      <c r="G79" s="188"/>
      <c r="H79" s="188"/>
      <c r="I79" s="212"/>
      <c r="J79" s="129"/>
      <c r="K79" s="129"/>
      <c r="L79" s="101" t="s">
        <v>53</v>
      </c>
      <c r="M79" s="155"/>
      <c r="N79" s="156">
        <f t="shared" si="4"/>
        <v>0</v>
      </c>
      <c r="O79" s="108"/>
    </row>
    <row r="80" s="3" customFormat="1" ht="16" customHeight="1" spans="1:15">
      <c r="A80" s="53" t="s">
        <v>155</v>
      </c>
      <c r="B80" s="186" t="s">
        <v>156</v>
      </c>
      <c r="C80" s="187"/>
      <c r="D80" s="188"/>
      <c r="E80" s="188"/>
      <c r="F80" s="188"/>
      <c r="G80" s="188"/>
      <c r="H80" s="188"/>
      <c r="I80" s="212"/>
      <c r="J80" s="129"/>
      <c r="K80" s="129"/>
      <c r="L80" s="101" t="s">
        <v>53</v>
      </c>
      <c r="M80" s="155"/>
      <c r="N80" s="156">
        <f t="shared" si="4"/>
        <v>0</v>
      </c>
      <c r="O80" s="108"/>
    </row>
    <row r="81" s="3" customFormat="1" ht="16" customHeight="1" spans="1:15">
      <c r="A81" s="82" t="s">
        <v>157</v>
      </c>
      <c r="B81" s="189" t="s">
        <v>158</v>
      </c>
      <c r="C81" s="190"/>
      <c r="D81" s="191"/>
      <c r="E81" s="191"/>
      <c r="F81" s="191"/>
      <c r="G81" s="191"/>
      <c r="H81" s="191"/>
      <c r="I81" s="215"/>
      <c r="J81" s="154"/>
      <c r="K81" s="154"/>
      <c r="L81" s="222" t="s">
        <v>53</v>
      </c>
      <c r="M81" s="168"/>
      <c r="N81" s="223">
        <f t="shared" si="4"/>
        <v>0</v>
      </c>
      <c r="O81" s="170"/>
    </row>
    <row r="82" s="3" customFormat="1" ht="16" customHeight="1" spans="1:15">
      <c r="A82" s="66" t="s">
        <v>64</v>
      </c>
      <c r="B82" s="67"/>
      <c r="C82" s="67"/>
      <c r="D82" s="67"/>
      <c r="E82" s="67"/>
      <c r="F82" s="67"/>
      <c r="G82" s="67"/>
      <c r="H82" s="67"/>
      <c r="I82" s="67"/>
      <c r="J82" s="142"/>
      <c r="K82" s="142"/>
      <c r="L82" s="142"/>
      <c r="M82" s="224"/>
      <c r="N82" s="225">
        <f>SUM(N78:N81)</f>
        <v>400</v>
      </c>
      <c r="O82" s="144"/>
    </row>
    <row r="83" s="3" customFormat="1" ht="16" customHeight="1" spans="1:15">
      <c r="A83" s="192" t="s">
        <v>159</v>
      </c>
      <c r="B83" s="193"/>
      <c r="C83" s="193"/>
      <c r="D83" s="193"/>
      <c r="E83" s="193"/>
      <c r="F83" s="193"/>
      <c r="G83" s="193"/>
      <c r="H83" s="193"/>
      <c r="I83" s="193"/>
      <c r="J83" s="226"/>
      <c r="K83" s="226"/>
      <c r="L83" s="226"/>
      <c r="M83" s="227"/>
      <c r="N83" s="228">
        <f>SUM(N33,N41,N61,N75,N82)</f>
        <v>16606</v>
      </c>
      <c r="O83" s="229"/>
    </row>
    <row r="84" s="3" customFormat="1" ht="16" customHeight="1" spans="1:15">
      <c r="A84" s="64" t="s">
        <v>20</v>
      </c>
      <c r="B84" s="17" t="s">
        <v>18</v>
      </c>
      <c r="C84" s="65" t="s">
        <v>21</v>
      </c>
      <c r="D84" s="17"/>
      <c r="E84" s="17"/>
      <c r="F84" s="17"/>
      <c r="G84" s="17"/>
      <c r="H84" s="17"/>
      <c r="I84" s="17"/>
      <c r="J84" s="139" t="s">
        <v>22</v>
      </c>
      <c r="K84" s="65"/>
      <c r="L84" s="139" t="s">
        <v>24</v>
      </c>
      <c r="M84" s="140" t="s">
        <v>25</v>
      </c>
      <c r="N84" s="17" t="s">
        <v>67</v>
      </c>
      <c r="O84" s="141" t="s">
        <v>27</v>
      </c>
    </row>
    <row r="85" s="3" customFormat="1" ht="16" customHeight="1" spans="1:15">
      <c r="A85" s="194" t="s">
        <v>160</v>
      </c>
      <c r="B85" s="47" t="s">
        <v>161</v>
      </c>
      <c r="C85" s="47"/>
      <c r="D85" s="47"/>
      <c r="E85" s="47"/>
      <c r="F85" s="47"/>
      <c r="G85" s="47"/>
      <c r="H85" s="47"/>
      <c r="I85" s="47"/>
      <c r="J85" s="121"/>
      <c r="K85" s="121"/>
      <c r="L85" s="121"/>
      <c r="M85" s="122"/>
      <c r="N85" s="47"/>
      <c r="O85" s="123"/>
    </row>
    <row r="86" s="3" customFormat="1" ht="16" customHeight="1" spans="1:15">
      <c r="A86" s="195" t="s">
        <v>162</v>
      </c>
      <c r="B86" s="196" t="s">
        <v>161</v>
      </c>
      <c r="C86" s="197" t="s">
        <v>163</v>
      </c>
      <c r="D86" s="198"/>
      <c r="E86" s="198"/>
      <c r="F86" s="198"/>
      <c r="G86" s="198"/>
      <c r="H86" s="198"/>
      <c r="I86" s="230"/>
      <c r="J86" s="231">
        <f>N83</f>
        <v>16606</v>
      </c>
      <c r="K86" s="232"/>
      <c r="L86" s="233"/>
      <c r="M86" s="234">
        <v>0.08</v>
      </c>
      <c r="N86" s="217">
        <f>J86*M86</f>
        <v>1328.48</v>
      </c>
      <c r="O86" s="235"/>
    </row>
    <row r="87" s="3" customFormat="1" ht="16" customHeight="1" spans="1:15">
      <c r="A87" s="199" t="s">
        <v>64</v>
      </c>
      <c r="B87" s="200"/>
      <c r="C87" s="200"/>
      <c r="D87" s="200"/>
      <c r="E87" s="200"/>
      <c r="F87" s="200"/>
      <c r="G87" s="200"/>
      <c r="H87" s="200"/>
      <c r="I87" s="200"/>
      <c r="J87" s="236"/>
      <c r="K87" s="236"/>
      <c r="L87" s="236"/>
      <c r="M87" s="237"/>
      <c r="N87" s="238">
        <f>SUM(N86:N86)</f>
        <v>1328.48</v>
      </c>
      <c r="O87" s="239"/>
    </row>
    <row r="88" s="3" customFormat="1" ht="16" customHeight="1" spans="1:15">
      <c r="A88" s="64" t="s">
        <v>20</v>
      </c>
      <c r="B88" s="17" t="s">
        <v>18</v>
      </c>
      <c r="C88" s="65" t="s">
        <v>21</v>
      </c>
      <c r="D88" s="17"/>
      <c r="E88" s="17"/>
      <c r="F88" s="17"/>
      <c r="G88" s="17"/>
      <c r="H88" s="17"/>
      <c r="I88" s="17"/>
      <c r="J88" s="17" t="s">
        <v>65</v>
      </c>
      <c r="K88" s="17" t="s">
        <v>23</v>
      </c>
      <c r="L88" s="139" t="s">
        <v>24</v>
      </c>
      <c r="M88" s="140" t="s">
        <v>25</v>
      </c>
      <c r="N88" s="17" t="s">
        <v>67</v>
      </c>
      <c r="O88" s="141" t="s">
        <v>27</v>
      </c>
    </row>
    <row r="89" s="3" customFormat="1" ht="16" customHeight="1" spans="1:15">
      <c r="A89" s="194" t="s">
        <v>164</v>
      </c>
      <c r="B89" s="47" t="s">
        <v>165</v>
      </c>
      <c r="C89" s="47"/>
      <c r="D89" s="47"/>
      <c r="E89" s="47"/>
      <c r="F89" s="47"/>
      <c r="G89" s="47"/>
      <c r="H89" s="47"/>
      <c r="I89" s="47"/>
      <c r="J89" s="121"/>
      <c r="K89" s="121"/>
      <c r="L89" s="121"/>
      <c r="M89" s="122"/>
      <c r="N89" s="47"/>
      <c r="O89" s="123"/>
    </row>
    <row r="90" s="3" customFormat="1" ht="16" customHeight="1" spans="1:16">
      <c r="A90" s="195" t="s">
        <v>166</v>
      </c>
      <c r="B90" s="196" t="s">
        <v>167</v>
      </c>
      <c r="C90" s="197" t="s">
        <v>168</v>
      </c>
      <c r="D90" s="198"/>
      <c r="E90" s="198"/>
      <c r="F90" s="198"/>
      <c r="G90" s="198"/>
      <c r="H90" s="198"/>
      <c r="I90" s="230"/>
      <c r="J90" s="240">
        <v>5</v>
      </c>
      <c r="K90" s="240">
        <v>1</v>
      </c>
      <c r="L90" s="233" t="s">
        <v>53</v>
      </c>
      <c r="M90" s="241">
        <v>160</v>
      </c>
      <c r="N90" s="242">
        <f>J90*K90*M90</f>
        <v>800</v>
      </c>
      <c r="O90" s="235"/>
      <c r="P90" s="3" t="s">
        <v>170</v>
      </c>
    </row>
    <row r="91" s="3" customFormat="1" ht="16" customHeight="1" spans="1:15">
      <c r="A91" s="199" t="s">
        <v>64</v>
      </c>
      <c r="B91" s="200"/>
      <c r="C91" s="200"/>
      <c r="D91" s="200"/>
      <c r="E91" s="200"/>
      <c r="F91" s="200"/>
      <c r="G91" s="200"/>
      <c r="H91" s="200"/>
      <c r="I91" s="200"/>
      <c r="J91" s="236"/>
      <c r="K91" s="236"/>
      <c r="L91" s="236"/>
      <c r="M91" s="243"/>
      <c r="N91" s="244">
        <f>SUM(N90:N90)</f>
        <v>800</v>
      </c>
      <c r="O91" s="239"/>
    </row>
    <row r="92" s="3" customFormat="1" ht="16" customHeight="1" spans="1:15">
      <c r="A92" s="64" t="s">
        <v>20</v>
      </c>
      <c r="B92" s="17" t="s">
        <v>18</v>
      </c>
      <c r="C92" s="139" t="s">
        <v>21</v>
      </c>
      <c r="D92" s="201"/>
      <c r="E92" s="201"/>
      <c r="F92" s="201"/>
      <c r="G92" s="65"/>
      <c r="H92" s="17" t="s">
        <v>171</v>
      </c>
      <c r="I92" s="17" t="s">
        <v>172</v>
      </c>
      <c r="J92" s="139" t="s">
        <v>65</v>
      </c>
      <c r="K92" s="65"/>
      <c r="L92" s="139" t="s">
        <v>24</v>
      </c>
      <c r="M92" s="140" t="s">
        <v>25</v>
      </c>
      <c r="N92" s="17" t="s">
        <v>67</v>
      </c>
      <c r="O92" s="141" t="s">
        <v>27</v>
      </c>
    </row>
    <row r="93" s="3" customFormat="1" ht="16" customHeight="1" spans="1:15">
      <c r="A93" s="46" t="s">
        <v>173</v>
      </c>
      <c r="B93" s="47" t="s">
        <v>174</v>
      </c>
      <c r="C93" s="47"/>
      <c r="D93" s="47"/>
      <c r="E93" s="47"/>
      <c r="F93" s="47"/>
      <c r="G93" s="47"/>
      <c r="H93" s="47"/>
      <c r="I93" s="47"/>
      <c r="J93" s="121"/>
      <c r="K93" s="121"/>
      <c r="L93" s="121"/>
      <c r="M93" s="122"/>
      <c r="N93" s="47"/>
      <c r="O93" s="123"/>
    </row>
    <row r="94" s="3" customFormat="1" ht="16" customHeight="1" spans="1:15">
      <c r="A94" s="53" t="s">
        <v>185</v>
      </c>
      <c r="B94" s="202" t="s">
        <v>176</v>
      </c>
      <c r="C94" s="203" t="s">
        <v>186</v>
      </c>
      <c r="D94" s="203"/>
      <c r="E94" s="203"/>
      <c r="F94" s="203"/>
      <c r="G94" s="203"/>
      <c r="H94" s="55"/>
      <c r="I94" s="55"/>
      <c r="J94" s="245">
        <v>13</v>
      </c>
      <c r="K94" s="245"/>
      <c r="L94" s="101" t="s">
        <v>180</v>
      </c>
      <c r="M94" s="102">
        <f>N94/J94</f>
        <v>1271.15384615385</v>
      </c>
      <c r="N94" s="246">
        <v>16525</v>
      </c>
      <c r="O94" s="247" t="s">
        <v>187</v>
      </c>
    </row>
    <row r="95" s="3" customFormat="1" ht="16" customHeight="1" spans="1:15">
      <c r="A95" s="53" t="s">
        <v>188</v>
      </c>
      <c r="B95" s="202" t="s">
        <v>176</v>
      </c>
      <c r="C95" s="203"/>
      <c r="D95" s="203"/>
      <c r="E95" s="203"/>
      <c r="F95" s="203"/>
      <c r="G95" s="203"/>
      <c r="H95" s="55"/>
      <c r="I95" s="55"/>
      <c r="J95" s="245"/>
      <c r="K95" s="245"/>
      <c r="L95" s="101" t="s">
        <v>180</v>
      </c>
      <c r="M95" s="102"/>
      <c r="N95" s="103"/>
      <c r="O95" s="247"/>
    </row>
    <row r="96" s="3" customFormat="1" ht="16" customHeight="1" spans="1:15">
      <c r="A96" s="53" t="s">
        <v>190</v>
      </c>
      <c r="B96" s="202" t="s">
        <v>176</v>
      </c>
      <c r="C96" s="203"/>
      <c r="D96" s="203"/>
      <c r="E96" s="203"/>
      <c r="F96" s="203"/>
      <c r="G96" s="203"/>
      <c r="H96" s="55"/>
      <c r="I96" s="55"/>
      <c r="J96" s="245"/>
      <c r="K96" s="245"/>
      <c r="L96" s="101" t="s">
        <v>180</v>
      </c>
      <c r="M96" s="102"/>
      <c r="N96" s="103"/>
      <c r="O96" s="247"/>
    </row>
    <row r="97" s="3" customFormat="1" ht="16" customHeight="1" spans="1:15">
      <c r="A97" s="53" t="s">
        <v>192</v>
      </c>
      <c r="B97" s="202" t="s">
        <v>176</v>
      </c>
      <c r="C97" s="203"/>
      <c r="D97" s="203"/>
      <c r="E97" s="203"/>
      <c r="F97" s="203"/>
      <c r="G97" s="203"/>
      <c r="H97" s="55"/>
      <c r="I97" s="55"/>
      <c r="J97" s="245"/>
      <c r="K97" s="245"/>
      <c r="L97" s="101" t="s">
        <v>180</v>
      </c>
      <c r="M97" s="102"/>
      <c r="N97" s="246"/>
      <c r="O97" s="247"/>
    </row>
    <row r="98" s="3" customFormat="1" ht="16" customHeight="1" spans="1:15">
      <c r="A98" s="56"/>
      <c r="B98" s="204" t="s">
        <v>161</v>
      </c>
      <c r="C98" s="205" t="s">
        <v>200</v>
      </c>
      <c r="D98" s="205"/>
      <c r="E98" s="205"/>
      <c r="F98" s="205"/>
      <c r="G98" s="205"/>
      <c r="H98" s="205"/>
      <c r="I98" s="205"/>
      <c r="J98" s="205"/>
      <c r="K98" s="205"/>
      <c r="L98" s="205"/>
      <c r="M98" s="248">
        <v>0.03</v>
      </c>
      <c r="N98" s="249">
        <f>(N95+N94+N96+N97)*M98</f>
        <v>495.75</v>
      </c>
      <c r="O98" s="134"/>
    </row>
    <row r="99" s="3" customFormat="1" ht="16" customHeight="1" spans="1:15">
      <c r="A99" s="199" t="s">
        <v>64</v>
      </c>
      <c r="B99" s="200"/>
      <c r="C99" s="200"/>
      <c r="D99" s="200"/>
      <c r="E99" s="200"/>
      <c r="F99" s="200"/>
      <c r="G99" s="200"/>
      <c r="H99" s="200"/>
      <c r="I99" s="200"/>
      <c r="J99" s="236"/>
      <c r="K99" s="236"/>
      <c r="L99" s="236"/>
      <c r="M99" s="237"/>
      <c r="N99" s="238">
        <f>SUM(N94:N98)</f>
        <v>17020.75</v>
      </c>
      <c r="O99" s="239"/>
    </row>
    <row r="100" s="3" customFormat="1" ht="16" customHeight="1" spans="1:15">
      <c r="A100" s="64" t="s">
        <v>20</v>
      </c>
      <c r="B100" s="17" t="s">
        <v>18</v>
      </c>
      <c r="C100" s="65" t="s">
        <v>21</v>
      </c>
      <c r="D100" s="17"/>
      <c r="E100" s="17"/>
      <c r="F100" s="17"/>
      <c r="G100" s="17"/>
      <c r="H100" s="17"/>
      <c r="I100" s="17"/>
      <c r="J100" s="139" t="s">
        <v>22</v>
      </c>
      <c r="K100" s="65"/>
      <c r="L100" s="139" t="s">
        <v>24</v>
      </c>
      <c r="M100" s="140" t="s">
        <v>25</v>
      </c>
      <c r="N100" s="17" t="s">
        <v>67</v>
      </c>
      <c r="O100" s="141" t="s">
        <v>27</v>
      </c>
    </row>
    <row r="101" s="3" customFormat="1" ht="16" customHeight="1" spans="1:15">
      <c r="A101" s="194" t="s">
        <v>201</v>
      </c>
      <c r="B101" s="47" t="s">
        <v>202</v>
      </c>
      <c r="C101" s="47"/>
      <c r="D101" s="47"/>
      <c r="E101" s="47"/>
      <c r="F101" s="47"/>
      <c r="G101" s="47"/>
      <c r="H101" s="47"/>
      <c r="I101" s="47"/>
      <c r="J101" s="121"/>
      <c r="K101" s="121"/>
      <c r="L101" s="121"/>
      <c r="M101" s="122"/>
      <c r="N101" s="47"/>
      <c r="O101" s="123"/>
    </row>
    <row r="102" s="3" customFormat="1" ht="16" customHeight="1" spans="1:15">
      <c r="A102" s="195" t="s">
        <v>203</v>
      </c>
      <c r="B102" s="196" t="s">
        <v>202</v>
      </c>
      <c r="C102" s="206"/>
      <c r="D102" s="207"/>
      <c r="E102" s="207"/>
      <c r="F102" s="207"/>
      <c r="G102" s="207"/>
      <c r="H102" s="207"/>
      <c r="I102" s="250"/>
      <c r="J102" s="231">
        <f>SUM(N83,N87,N91,N99)</f>
        <v>35755.23</v>
      </c>
      <c r="K102" s="232"/>
      <c r="L102" s="233"/>
      <c r="M102" s="234">
        <v>0.06</v>
      </c>
      <c r="N102" s="217">
        <f>J102*M102</f>
        <v>2145.3138</v>
      </c>
      <c r="O102" s="235"/>
    </row>
    <row r="103" s="3" customFormat="1" ht="16" customHeight="1" spans="1:15">
      <c r="A103" s="192" t="s">
        <v>64</v>
      </c>
      <c r="B103" s="193"/>
      <c r="C103" s="193"/>
      <c r="D103" s="193"/>
      <c r="E103" s="193"/>
      <c r="F103" s="193"/>
      <c r="G103" s="193"/>
      <c r="H103" s="193"/>
      <c r="I103" s="193"/>
      <c r="J103" s="226"/>
      <c r="K103" s="226"/>
      <c r="L103" s="226"/>
      <c r="M103" s="251"/>
      <c r="N103" s="252">
        <f>SUM(N102,J102)</f>
        <v>37900.5438</v>
      </c>
      <c r="O103" s="229"/>
    </row>
    <row r="104" s="3" customFormat="1" ht="16" customHeight="1" spans="1:15">
      <c r="A104" s="41"/>
      <c r="B104" s="42" t="s">
        <v>204</v>
      </c>
      <c r="C104" s="42"/>
      <c r="D104" s="42"/>
      <c r="E104" s="42"/>
      <c r="F104" s="42"/>
      <c r="G104" s="42"/>
      <c r="H104" s="42"/>
      <c r="I104" s="42"/>
      <c r="J104" s="114"/>
      <c r="K104" s="114"/>
      <c r="L104" s="114"/>
      <c r="M104" s="253"/>
      <c r="N104" s="254"/>
      <c r="O104" s="255"/>
    </row>
    <row r="105" s="3" customFormat="1" ht="15" customHeight="1" spans="10:12">
      <c r="J105" s="5"/>
      <c r="K105" s="5"/>
      <c r="L105" s="5"/>
    </row>
    <row r="106" s="3" customFormat="1" ht="15" customHeight="1" spans="10:12">
      <c r="J106" s="5"/>
      <c r="K106" s="5"/>
      <c r="L106" s="5"/>
    </row>
    <row r="107" s="3" customFormat="1" ht="15" customHeight="1" spans="10:12">
      <c r="J107" s="5"/>
      <c r="K107" s="5"/>
      <c r="L107" s="5"/>
    </row>
    <row r="108" s="3" customFormat="1" ht="15" customHeight="1" spans="10:12">
      <c r="J108" s="5"/>
      <c r="K108" s="5"/>
      <c r="L108" s="5"/>
    </row>
    <row r="109" s="3" customFormat="1" ht="15" customHeight="1" spans="10:12">
      <c r="J109" s="5"/>
      <c r="K109" s="5"/>
      <c r="L109" s="5"/>
    </row>
    <row r="110" s="3" customFormat="1" ht="15" customHeight="1" spans="10:12">
      <c r="J110" s="5"/>
      <c r="K110" s="5"/>
      <c r="L110" s="5"/>
    </row>
    <row r="111" s="3" customFormat="1" ht="15" customHeight="1" spans="10:12">
      <c r="J111" s="5"/>
      <c r="K111" s="5"/>
      <c r="L111" s="5"/>
    </row>
    <row r="112" s="3" customFormat="1" ht="15" customHeight="1" spans="10:12">
      <c r="J112" s="5"/>
      <c r="K112" s="5"/>
      <c r="L112" s="5"/>
    </row>
    <row r="113" s="3" customFormat="1" ht="15" customHeight="1" spans="10:12">
      <c r="J113" s="5"/>
      <c r="K113" s="5"/>
      <c r="L113" s="5"/>
    </row>
    <row r="114" s="3" customFormat="1" ht="15" customHeight="1" spans="10:12">
      <c r="J114" s="5"/>
      <c r="K114" s="5"/>
      <c r="L114" s="5"/>
    </row>
    <row r="115" s="3" customFormat="1" ht="15" customHeight="1" spans="10:12">
      <c r="J115" s="5"/>
      <c r="K115" s="5"/>
      <c r="L115" s="5"/>
    </row>
    <row r="116" s="3" customFormat="1" ht="15" customHeight="1" spans="10:12">
      <c r="J116" s="5"/>
      <c r="K116" s="5"/>
      <c r="L116" s="5"/>
    </row>
    <row r="117" s="3" customFormat="1" ht="15" customHeight="1" spans="10:12">
      <c r="J117" s="5"/>
      <c r="K117" s="5"/>
      <c r="L117" s="5"/>
    </row>
    <row r="118" s="3" customFormat="1" ht="15" customHeight="1" spans="10:12">
      <c r="J118" s="5"/>
      <c r="K118" s="5"/>
      <c r="L118" s="5"/>
    </row>
    <row r="119" s="3" customFormat="1" ht="15" customHeight="1" spans="10:12">
      <c r="J119" s="5"/>
      <c r="K119" s="5"/>
      <c r="L119" s="5"/>
    </row>
    <row r="120" s="3" customFormat="1" ht="15" customHeight="1" spans="10:12">
      <c r="J120" s="5"/>
      <c r="K120" s="5"/>
      <c r="L120" s="5"/>
    </row>
    <row r="121" s="3" customFormat="1" ht="15" customHeight="1" spans="10:12">
      <c r="J121" s="5"/>
      <c r="K121" s="5"/>
      <c r="L121" s="5"/>
    </row>
    <row r="122" s="3" customFormat="1" ht="15" customHeight="1" spans="10:12">
      <c r="J122" s="5"/>
      <c r="K122" s="5"/>
      <c r="L122" s="5"/>
    </row>
    <row r="123" s="3" customFormat="1" ht="15" customHeight="1" spans="10:12">
      <c r="J123" s="5"/>
      <c r="K123" s="5"/>
      <c r="L123" s="5"/>
    </row>
    <row r="124" s="3" customFormat="1" ht="15" customHeight="1" spans="10:12">
      <c r="J124" s="5"/>
      <c r="K124" s="5"/>
      <c r="L124" s="5"/>
    </row>
    <row r="125" s="3" customFormat="1" ht="15" customHeight="1" spans="10:12">
      <c r="J125" s="5"/>
      <c r="K125" s="5"/>
      <c r="L125" s="5"/>
    </row>
    <row r="126" s="3" customFormat="1" ht="15" customHeight="1" spans="10:12">
      <c r="J126" s="5"/>
      <c r="K126" s="5"/>
      <c r="L126" s="5"/>
    </row>
    <row r="127" s="3" customFormat="1" ht="15" customHeight="1" spans="10:12">
      <c r="J127" s="5"/>
      <c r="K127" s="5"/>
      <c r="L127" s="5"/>
    </row>
    <row r="128" s="3" customFormat="1" ht="15" customHeight="1" spans="1:12">
      <c r="A128" s="208"/>
      <c r="B128" s="208"/>
      <c r="C128" s="208"/>
      <c r="D128" s="209"/>
      <c r="E128" s="210"/>
      <c r="J128" s="5"/>
      <c r="K128" s="5"/>
      <c r="L128" s="5"/>
    </row>
    <row r="129" s="3" customFormat="1" ht="15" customHeight="1" spans="1:12">
      <c r="A129" s="208" t="s">
        <v>205</v>
      </c>
      <c r="B129" s="208" t="s">
        <v>206</v>
      </c>
      <c r="C129" s="208" t="s">
        <v>178</v>
      </c>
      <c r="D129" s="209" t="s">
        <v>179</v>
      </c>
      <c r="E129" s="210" t="s">
        <v>207</v>
      </c>
      <c r="J129" s="5"/>
      <c r="K129" s="5"/>
      <c r="L129" s="5"/>
    </row>
    <row r="130" s="3" customFormat="1" ht="15" customHeight="1" spans="1:12">
      <c r="A130" s="208" t="s">
        <v>35</v>
      </c>
      <c r="B130" s="208" t="s">
        <v>208</v>
      </c>
      <c r="C130" s="208" t="s">
        <v>209</v>
      </c>
      <c r="D130" s="209" t="s">
        <v>210</v>
      </c>
      <c r="E130" s="210" t="s">
        <v>211</v>
      </c>
      <c r="J130" s="5"/>
      <c r="K130" s="5"/>
      <c r="L130" s="5"/>
    </row>
    <row r="131" s="3" customFormat="1" ht="15" customHeight="1" spans="1:12">
      <c r="A131" s="208"/>
      <c r="B131" s="208" t="s">
        <v>212</v>
      </c>
      <c r="C131" s="208" t="s">
        <v>213</v>
      </c>
      <c r="D131" s="209"/>
      <c r="E131" s="210" t="s">
        <v>214</v>
      </c>
      <c r="J131" s="5"/>
      <c r="K131" s="5"/>
      <c r="L131" s="5"/>
    </row>
    <row r="132" s="3" customFormat="1" ht="15" customHeight="1" spans="1:12">
      <c r="A132" s="208">
        <v>1</v>
      </c>
      <c r="B132" s="208"/>
      <c r="J132" s="5"/>
      <c r="K132" s="5"/>
      <c r="L132" s="5"/>
    </row>
    <row r="133" s="3" customFormat="1" ht="15" customHeight="1" spans="1:12">
      <c r="A133" s="208">
        <f t="shared" ref="A133:A162" si="5">A132+1</f>
        <v>2</v>
      </c>
      <c r="B133" s="208"/>
      <c r="J133" s="5"/>
      <c r="K133" s="5"/>
      <c r="L133" s="5"/>
    </row>
    <row r="134" s="3" customFormat="1" ht="15" customHeight="1" spans="1:12">
      <c r="A134" s="208">
        <f t="shared" si="5"/>
        <v>3</v>
      </c>
      <c r="B134" s="208"/>
      <c r="J134" s="5"/>
      <c r="K134" s="5"/>
      <c r="L134" s="5"/>
    </row>
    <row r="135" s="3" customFormat="1" ht="15" customHeight="1" spans="1:12">
      <c r="A135" s="208">
        <f t="shared" si="5"/>
        <v>4</v>
      </c>
      <c r="B135" s="208"/>
      <c r="J135" s="5"/>
      <c r="K135" s="5"/>
      <c r="L135" s="5"/>
    </row>
    <row r="136" s="3" customFormat="1" ht="15" customHeight="1" spans="1:12">
      <c r="A136" s="208">
        <f t="shared" si="5"/>
        <v>5</v>
      </c>
      <c r="B136" s="208"/>
      <c r="J136" s="5"/>
      <c r="K136" s="5"/>
      <c r="L136" s="5"/>
    </row>
    <row r="137" s="3" customFormat="1" ht="15" customHeight="1" spans="1:12">
      <c r="A137" s="208">
        <f t="shared" si="5"/>
        <v>6</v>
      </c>
      <c r="B137" s="208"/>
      <c r="J137" s="5"/>
      <c r="K137" s="5"/>
      <c r="L137" s="5"/>
    </row>
    <row r="138" s="3" customFormat="1" ht="15" customHeight="1" spans="1:12">
      <c r="A138" s="208">
        <f t="shared" si="5"/>
        <v>7</v>
      </c>
      <c r="B138" s="208"/>
      <c r="J138" s="5"/>
      <c r="K138" s="5"/>
      <c r="L138" s="5"/>
    </row>
    <row r="139" s="3" customFormat="1" ht="15" customHeight="1" spans="1:12">
      <c r="A139" s="208">
        <f t="shared" si="5"/>
        <v>8</v>
      </c>
      <c r="B139" s="208"/>
      <c r="J139" s="5"/>
      <c r="K139" s="5"/>
      <c r="L139" s="5"/>
    </row>
    <row r="140" s="3" customFormat="1" ht="15" customHeight="1" spans="1:12">
      <c r="A140" s="208">
        <f t="shared" si="5"/>
        <v>9</v>
      </c>
      <c r="B140" s="208"/>
      <c r="J140" s="5"/>
      <c r="K140" s="5"/>
      <c r="L140" s="5"/>
    </row>
    <row r="141" s="3" customFormat="1" ht="15" customHeight="1" spans="1:12">
      <c r="A141" s="208">
        <f t="shared" si="5"/>
        <v>10</v>
      </c>
      <c r="B141" s="208"/>
      <c r="J141" s="5"/>
      <c r="K141" s="5"/>
      <c r="L141" s="5"/>
    </row>
    <row r="142" s="3" customFormat="1" ht="15" customHeight="1" spans="1:12">
      <c r="A142" s="208">
        <f t="shared" si="5"/>
        <v>11</v>
      </c>
      <c r="B142" s="208"/>
      <c r="J142" s="5"/>
      <c r="K142" s="5"/>
      <c r="L142" s="5"/>
    </row>
    <row r="143" s="3" customFormat="1" ht="15" customHeight="1" spans="1:12">
      <c r="A143" s="208">
        <f t="shared" si="5"/>
        <v>12</v>
      </c>
      <c r="B143" s="208"/>
      <c r="J143" s="5"/>
      <c r="K143" s="5"/>
      <c r="L143" s="5"/>
    </row>
    <row r="144" s="3" customFormat="1" ht="15" customHeight="1" spans="1:12">
      <c r="A144" s="208">
        <f t="shared" si="5"/>
        <v>13</v>
      </c>
      <c r="B144" s="208"/>
      <c r="J144" s="5"/>
      <c r="K144" s="5"/>
      <c r="L144" s="5"/>
    </row>
    <row r="145" s="3" customFormat="1" ht="15" customHeight="1" spans="1:12">
      <c r="A145" s="208">
        <f t="shared" si="5"/>
        <v>14</v>
      </c>
      <c r="B145" s="208"/>
      <c r="J145" s="5"/>
      <c r="K145" s="5"/>
      <c r="L145" s="5"/>
    </row>
    <row r="146" s="3" customFormat="1" ht="15" customHeight="1" spans="1:12">
      <c r="A146" s="208">
        <f t="shared" si="5"/>
        <v>15</v>
      </c>
      <c r="B146" s="208"/>
      <c r="J146" s="5"/>
      <c r="K146" s="5"/>
      <c r="L146" s="5"/>
    </row>
    <row r="147" s="3" customFormat="1" ht="15" customHeight="1" spans="1:12">
      <c r="A147" s="208">
        <f t="shared" si="5"/>
        <v>16</v>
      </c>
      <c r="B147" s="208"/>
      <c r="J147" s="5"/>
      <c r="K147" s="5"/>
      <c r="L147" s="5"/>
    </row>
    <row r="148" s="3" customFormat="1" ht="15" customHeight="1" spans="1:12">
      <c r="A148" s="208">
        <f t="shared" si="5"/>
        <v>17</v>
      </c>
      <c r="B148" s="208"/>
      <c r="J148" s="5"/>
      <c r="K148" s="5"/>
      <c r="L148" s="5"/>
    </row>
    <row r="149" s="3" customFormat="1" ht="15" customHeight="1" spans="1:12">
      <c r="A149" s="208">
        <f t="shared" si="5"/>
        <v>18</v>
      </c>
      <c r="B149" s="208"/>
      <c r="J149" s="5"/>
      <c r="K149" s="5"/>
      <c r="L149" s="5"/>
    </row>
    <row r="150" s="3" customFormat="1" ht="15" customHeight="1" spans="1:12">
      <c r="A150" s="208">
        <f t="shared" si="5"/>
        <v>19</v>
      </c>
      <c r="B150" s="208"/>
      <c r="J150" s="5"/>
      <c r="K150" s="5"/>
      <c r="L150" s="5"/>
    </row>
    <row r="151" s="3" customFormat="1" ht="15" customHeight="1" spans="1:12">
      <c r="A151" s="208">
        <f t="shared" si="5"/>
        <v>20</v>
      </c>
      <c r="B151" s="208"/>
      <c r="J151" s="5"/>
      <c r="K151" s="5"/>
      <c r="L151" s="5"/>
    </row>
    <row r="152" s="3" customFormat="1" ht="15" customHeight="1" spans="1:12">
      <c r="A152" s="208">
        <f t="shared" si="5"/>
        <v>21</v>
      </c>
      <c r="B152" s="208"/>
      <c r="J152" s="5"/>
      <c r="K152" s="5"/>
      <c r="L152" s="5"/>
    </row>
    <row r="153" s="3" customFormat="1" ht="15" customHeight="1" spans="1:12">
      <c r="A153" s="208">
        <f t="shared" si="5"/>
        <v>22</v>
      </c>
      <c r="B153" s="208"/>
      <c r="J153" s="5"/>
      <c r="K153" s="5"/>
      <c r="L153" s="5"/>
    </row>
    <row r="154" s="3" customFormat="1" ht="15" customHeight="1" spans="1:12">
      <c r="A154" s="208">
        <f t="shared" si="5"/>
        <v>23</v>
      </c>
      <c r="B154" s="208"/>
      <c r="J154" s="5"/>
      <c r="K154" s="5"/>
      <c r="L154" s="5"/>
    </row>
    <row r="155" s="3" customFormat="1" ht="15" customHeight="1" spans="1:12">
      <c r="A155" s="208">
        <f t="shared" si="5"/>
        <v>24</v>
      </c>
      <c r="B155" s="208"/>
      <c r="J155" s="5"/>
      <c r="K155" s="5"/>
      <c r="L155" s="5"/>
    </row>
    <row r="156" s="3" customFormat="1" ht="15" customHeight="1" spans="1:12">
      <c r="A156" s="208">
        <f t="shared" si="5"/>
        <v>25</v>
      </c>
      <c r="B156" s="208"/>
      <c r="J156" s="5"/>
      <c r="K156" s="5"/>
      <c r="L156" s="5"/>
    </row>
    <row r="157" s="3" customFormat="1" ht="15" customHeight="1" spans="1:12">
      <c r="A157" s="208">
        <f t="shared" si="5"/>
        <v>26</v>
      </c>
      <c r="B157" s="208"/>
      <c r="J157" s="5"/>
      <c r="K157" s="5"/>
      <c r="L157" s="5"/>
    </row>
    <row r="158" s="3" customFormat="1" ht="15" customHeight="1" spans="1:12">
      <c r="A158" s="208">
        <f t="shared" si="5"/>
        <v>27</v>
      </c>
      <c r="B158" s="208"/>
      <c r="J158" s="5"/>
      <c r="K158" s="5"/>
      <c r="L158" s="5"/>
    </row>
    <row r="159" s="3" customFormat="1" ht="15" customHeight="1" spans="1:12">
      <c r="A159" s="208">
        <f t="shared" si="5"/>
        <v>28</v>
      </c>
      <c r="B159" s="208"/>
      <c r="J159" s="5"/>
      <c r="K159" s="5"/>
      <c r="L159" s="5"/>
    </row>
    <row r="160" s="3" customFormat="1" ht="15" customHeight="1" spans="1:12">
      <c r="A160" s="208">
        <f t="shared" si="5"/>
        <v>29</v>
      </c>
      <c r="B160" s="208"/>
      <c r="J160" s="5"/>
      <c r="K160" s="5"/>
      <c r="L160" s="5"/>
    </row>
    <row r="161" s="3" customFormat="1" ht="15" customHeight="1" spans="1:12">
      <c r="A161" s="208">
        <f t="shared" si="5"/>
        <v>30</v>
      </c>
      <c r="B161" s="208"/>
      <c r="J161" s="5"/>
      <c r="K161" s="5"/>
      <c r="L161" s="5"/>
    </row>
    <row r="162" s="3" customFormat="1" ht="15" customHeight="1" spans="1:12">
      <c r="A162" s="208">
        <f t="shared" si="5"/>
        <v>31</v>
      </c>
      <c r="B162" s="208"/>
      <c r="J162" s="5"/>
      <c r="K162" s="5"/>
      <c r="L162" s="5"/>
    </row>
    <row r="163" s="3" customFormat="1" ht="15" customHeight="1" spans="10:12">
      <c r="J163" s="5"/>
      <c r="K163" s="5"/>
      <c r="L163" s="5"/>
    </row>
    <row r="164" s="3" customFormat="1" ht="15" customHeight="1" spans="10:12">
      <c r="J164" s="5"/>
      <c r="K164" s="5"/>
      <c r="L164" s="5"/>
    </row>
    <row r="165" s="3" customFormat="1" ht="15" customHeight="1" spans="10:12">
      <c r="J165" s="5"/>
      <c r="K165" s="5"/>
      <c r="L165" s="5"/>
    </row>
    <row r="166" s="3" customFormat="1" ht="15" customHeight="1" spans="10:12">
      <c r="J166" s="5"/>
      <c r="K166" s="5"/>
      <c r="L166" s="5"/>
    </row>
    <row r="167" s="3" customFormat="1" ht="15" customHeight="1" spans="10:12">
      <c r="J167" s="5"/>
      <c r="K167" s="5"/>
      <c r="L167" s="5"/>
    </row>
    <row r="168" s="3" customFormat="1" ht="15" customHeight="1" spans="10:12">
      <c r="J168" s="5"/>
      <c r="K168" s="5"/>
      <c r="L168" s="5"/>
    </row>
    <row r="169" s="3" customFormat="1" ht="15" customHeight="1" spans="10:12">
      <c r="J169" s="5"/>
      <c r="K169" s="5"/>
      <c r="L169" s="5"/>
    </row>
    <row r="170" s="3" customFormat="1" ht="15" customHeight="1" spans="10:12">
      <c r="J170" s="5"/>
      <c r="K170" s="5"/>
      <c r="L170" s="5"/>
    </row>
    <row r="171" s="3" customFormat="1" ht="15" customHeight="1" spans="10:12">
      <c r="J171" s="5"/>
      <c r="K171" s="5"/>
      <c r="L171" s="5"/>
    </row>
    <row r="172" s="3" customFormat="1" ht="15" customHeight="1" spans="10:12">
      <c r="J172" s="5"/>
      <c r="K172" s="5"/>
      <c r="L172" s="5"/>
    </row>
    <row r="173" s="3" customFormat="1" ht="15" customHeight="1" spans="10:12">
      <c r="J173" s="5"/>
      <c r="K173" s="5"/>
      <c r="L173" s="5"/>
    </row>
    <row r="174" s="3" customFormat="1" ht="15" customHeight="1" spans="10:12">
      <c r="J174" s="5"/>
      <c r="K174" s="5"/>
      <c r="L174" s="5"/>
    </row>
    <row r="175" s="3" customFormat="1" ht="15" customHeight="1" spans="10:12">
      <c r="J175" s="5"/>
      <c r="K175" s="5"/>
      <c r="L175" s="5"/>
    </row>
    <row r="176" s="3" customFormat="1" ht="15" customHeight="1" spans="10:12">
      <c r="J176" s="5"/>
      <c r="K176" s="5"/>
      <c r="L176" s="5"/>
    </row>
    <row r="177" s="3" customFormat="1" ht="15" customHeight="1" spans="10:12">
      <c r="J177" s="5"/>
      <c r="K177" s="5"/>
      <c r="L177" s="5"/>
    </row>
    <row r="178" s="3" customFormat="1" ht="15" customHeight="1" spans="10:12">
      <c r="J178" s="5"/>
      <c r="K178" s="5"/>
      <c r="L178" s="5"/>
    </row>
    <row r="179" s="3" customFormat="1" ht="15" customHeight="1" spans="10:12">
      <c r="J179" s="5"/>
      <c r="K179" s="5"/>
      <c r="L179" s="5"/>
    </row>
    <row r="180" s="3" customFormat="1" ht="15" customHeight="1" spans="10:12">
      <c r="J180" s="5"/>
      <c r="K180" s="5"/>
      <c r="L180" s="5"/>
    </row>
    <row r="181" s="3" customFormat="1" ht="15" customHeight="1" spans="10:12">
      <c r="J181" s="5"/>
      <c r="K181" s="5"/>
      <c r="L181" s="5"/>
    </row>
    <row r="182" s="3" customFormat="1" ht="15" customHeight="1" spans="10:12">
      <c r="J182" s="5"/>
      <c r="K182" s="5"/>
      <c r="L182" s="5"/>
    </row>
    <row r="183" s="3" customFormat="1" ht="15" customHeight="1" spans="10:12">
      <c r="J183" s="5"/>
      <c r="K183" s="5"/>
      <c r="L183" s="5"/>
    </row>
    <row r="184" s="3" customFormat="1" ht="15" customHeight="1" spans="10:12">
      <c r="J184" s="5"/>
      <c r="K184" s="5"/>
      <c r="L184" s="5"/>
    </row>
    <row r="185" s="3" customFormat="1" ht="15" customHeight="1" spans="10:12">
      <c r="J185" s="5"/>
      <c r="K185" s="5"/>
      <c r="L185" s="5"/>
    </row>
    <row r="186" s="3" customFormat="1" ht="15" customHeight="1" spans="10:12">
      <c r="J186" s="5"/>
      <c r="K186" s="5"/>
      <c r="L186" s="5"/>
    </row>
    <row r="187" s="3" customFormat="1" ht="15" customHeight="1" spans="10:12">
      <c r="J187" s="5"/>
      <c r="K187" s="5"/>
      <c r="L187" s="5"/>
    </row>
    <row r="188" s="3" customFormat="1" ht="15" customHeight="1" spans="10:12">
      <c r="J188" s="5"/>
      <c r="K188" s="5"/>
      <c r="L188" s="5"/>
    </row>
    <row r="189" s="3" customFormat="1" ht="15" customHeight="1" spans="10:12">
      <c r="J189" s="5"/>
      <c r="K189" s="5"/>
      <c r="L189" s="5"/>
    </row>
    <row r="190" s="3" customFormat="1" ht="15" customHeight="1" spans="10:12">
      <c r="J190" s="5"/>
      <c r="K190" s="5"/>
      <c r="L190" s="5"/>
    </row>
    <row r="191" s="3" customFormat="1" ht="15" customHeight="1" spans="10:12">
      <c r="J191" s="5"/>
      <c r="K191" s="5"/>
      <c r="L191" s="5"/>
    </row>
    <row r="192" s="3" customFormat="1" ht="15" customHeight="1" spans="10:12">
      <c r="J192" s="5"/>
      <c r="K192" s="5"/>
      <c r="L192" s="5"/>
    </row>
    <row r="193" s="3" customFormat="1" ht="15" customHeight="1" spans="10:12">
      <c r="J193" s="5"/>
      <c r="K193" s="5"/>
      <c r="L193" s="5"/>
    </row>
    <row r="194" s="3" customFormat="1" ht="15" customHeight="1" spans="10:12">
      <c r="J194" s="5"/>
      <c r="K194" s="5"/>
      <c r="L194" s="5"/>
    </row>
    <row r="195" s="3" customFormat="1" ht="15" customHeight="1" spans="10:12">
      <c r="J195" s="5"/>
      <c r="K195" s="5"/>
      <c r="L195" s="5"/>
    </row>
    <row r="196" s="3" customFormat="1" ht="15" customHeight="1" spans="10:12">
      <c r="J196" s="5"/>
      <c r="K196" s="5"/>
      <c r="L196" s="5"/>
    </row>
    <row r="197" s="3" customFormat="1" ht="15" customHeight="1" spans="10:12">
      <c r="J197" s="5"/>
      <c r="K197" s="5"/>
      <c r="L197" s="5"/>
    </row>
    <row r="198" s="3" customFormat="1" ht="15" customHeight="1" spans="10:12">
      <c r="J198" s="5"/>
      <c r="K198" s="5"/>
      <c r="L198" s="5"/>
    </row>
    <row r="199" s="3" customFormat="1" ht="15" customHeight="1" spans="10:12">
      <c r="J199" s="5"/>
      <c r="K199" s="5"/>
      <c r="L199" s="5"/>
    </row>
    <row r="200" s="3" customFormat="1" ht="15" customHeight="1" spans="10:12">
      <c r="J200" s="5"/>
      <c r="K200" s="5"/>
      <c r="L200" s="5"/>
    </row>
    <row r="201" s="3" customFormat="1" ht="15" customHeight="1" spans="10:12">
      <c r="J201" s="5"/>
      <c r="K201" s="5"/>
      <c r="L201" s="5"/>
    </row>
    <row r="202" s="3" customFormat="1" ht="15" customHeight="1" spans="10:12">
      <c r="J202" s="5"/>
      <c r="K202" s="5"/>
      <c r="L202" s="5"/>
    </row>
    <row r="203" s="3" customFormat="1" ht="15" customHeight="1" spans="10:12">
      <c r="J203" s="5"/>
      <c r="K203" s="5"/>
      <c r="L203" s="5"/>
    </row>
    <row r="204" s="3" customFormat="1" ht="15" customHeight="1" spans="10:12">
      <c r="J204" s="5"/>
      <c r="K204" s="5"/>
      <c r="L204" s="5"/>
    </row>
    <row r="205" s="3" customFormat="1" ht="15" customHeight="1" spans="10:12">
      <c r="J205" s="5"/>
      <c r="K205" s="5"/>
      <c r="L205" s="5"/>
    </row>
    <row r="206" s="3" customFormat="1" ht="15" customHeight="1" spans="10:12">
      <c r="J206" s="5"/>
      <c r="K206" s="5"/>
      <c r="L206" s="5"/>
    </row>
    <row r="207" s="3" customFormat="1" ht="15" customHeight="1" spans="10:12">
      <c r="J207" s="5"/>
      <c r="K207" s="5"/>
      <c r="L207" s="5"/>
    </row>
    <row r="208" s="3" customFormat="1" ht="15" customHeight="1" spans="10:12">
      <c r="J208" s="5"/>
      <c r="K208" s="5"/>
      <c r="L208" s="5"/>
    </row>
    <row r="209" s="3" customFormat="1" ht="15" customHeight="1" spans="10:12">
      <c r="J209" s="5"/>
      <c r="K209" s="5"/>
      <c r="L209" s="5"/>
    </row>
    <row r="210" s="3" customFormat="1" ht="15" customHeight="1" spans="10:12">
      <c r="J210" s="5"/>
      <c r="K210" s="5"/>
      <c r="L210" s="5"/>
    </row>
    <row r="211" s="3" customFormat="1" ht="15" customHeight="1" spans="10:12">
      <c r="J211" s="5"/>
      <c r="K211" s="5"/>
      <c r="L211" s="5"/>
    </row>
    <row r="212" s="3" customFormat="1" ht="15" customHeight="1" spans="10:12">
      <c r="J212" s="5"/>
      <c r="K212" s="5"/>
      <c r="L212" s="5"/>
    </row>
    <row r="213" s="3" customFormat="1" ht="15" customHeight="1" spans="10:12">
      <c r="J213" s="5"/>
      <c r="K213" s="5"/>
      <c r="L213" s="5"/>
    </row>
    <row r="214" s="3" customFormat="1" ht="15" customHeight="1" spans="10:12">
      <c r="J214" s="5"/>
      <c r="K214" s="5"/>
      <c r="L214" s="5"/>
    </row>
    <row r="215" s="3" customFormat="1" ht="15" customHeight="1" spans="10:12">
      <c r="J215" s="5"/>
      <c r="K215" s="5"/>
      <c r="L215" s="5"/>
    </row>
    <row r="216" s="3" customFormat="1" ht="15" customHeight="1" spans="10:12">
      <c r="J216" s="5"/>
      <c r="K216" s="5"/>
      <c r="L216" s="5"/>
    </row>
    <row r="217" s="3" customFormat="1" ht="15" customHeight="1" spans="10:12">
      <c r="J217" s="5"/>
      <c r="K217" s="5"/>
      <c r="L217" s="5"/>
    </row>
    <row r="218" s="3" customFormat="1" ht="15" customHeight="1" spans="10:12">
      <c r="J218" s="5"/>
      <c r="K218" s="5"/>
      <c r="L218" s="5"/>
    </row>
  </sheetData>
  <mergeCells count="117">
    <mergeCell ref="A1:O1"/>
    <mergeCell ref="A2:B2"/>
    <mergeCell ref="C2:E2"/>
    <mergeCell ref="I2:J2"/>
    <mergeCell ref="L2:M2"/>
    <mergeCell ref="N2:O2"/>
    <mergeCell ref="A3:B3"/>
    <mergeCell ref="C3:E3"/>
    <mergeCell ref="I3:J3"/>
    <mergeCell ref="L3:M3"/>
    <mergeCell ref="N3:O3"/>
    <mergeCell ref="A4:B4"/>
    <mergeCell ref="C4:E4"/>
    <mergeCell ref="L4:M4"/>
    <mergeCell ref="N4:O4"/>
    <mergeCell ref="B6:O6"/>
    <mergeCell ref="A7:L7"/>
    <mergeCell ref="M7:O7"/>
    <mergeCell ref="C8:I8"/>
    <mergeCell ref="C21:I21"/>
    <mergeCell ref="C22:I22"/>
    <mergeCell ref="C23:I23"/>
    <mergeCell ref="C24:I24"/>
    <mergeCell ref="C25:I25"/>
    <mergeCell ref="C26:I26"/>
    <mergeCell ref="C27:I27"/>
    <mergeCell ref="C28:I28"/>
    <mergeCell ref="C29:I29"/>
    <mergeCell ref="C30:I30"/>
    <mergeCell ref="C31:I31"/>
    <mergeCell ref="C32:I32"/>
    <mergeCell ref="C34:I34"/>
    <mergeCell ref="C42:I42"/>
    <mergeCell ref="C44:I44"/>
    <mergeCell ref="C45:I45"/>
    <mergeCell ref="C46:I46"/>
    <mergeCell ref="C47:I47"/>
    <mergeCell ref="C48:I48"/>
    <mergeCell ref="C49:I49"/>
    <mergeCell ref="C50:I50"/>
    <mergeCell ref="C52:I52"/>
    <mergeCell ref="C53:I53"/>
    <mergeCell ref="C54:I54"/>
    <mergeCell ref="C55:I55"/>
    <mergeCell ref="C56:I56"/>
    <mergeCell ref="C57:I57"/>
    <mergeCell ref="C58:G58"/>
    <mergeCell ref="C59:G59"/>
    <mergeCell ref="C60:G60"/>
    <mergeCell ref="C62:I62"/>
    <mergeCell ref="J62:K62"/>
    <mergeCell ref="C64:I64"/>
    <mergeCell ref="J64:K64"/>
    <mergeCell ref="C65:I65"/>
    <mergeCell ref="J65:K65"/>
    <mergeCell ref="C66:I66"/>
    <mergeCell ref="J66:K66"/>
    <mergeCell ref="C67:I67"/>
    <mergeCell ref="J67:K67"/>
    <mergeCell ref="C68:I68"/>
    <mergeCell ref="J68:K68"/>
    <mergeCell ref="C69:I69"/>
    <mergeCell ref="J69:K69"/>
    <mergeCell ref="C70:I70"/>
    <mergeCell ref="J70:K70"/>
    <mergeCell ref="C71:I71"/>
    <mergeCell ref="J71:K71"/>
    <mergeCell ref="C72:I72"/>
    <mergeCell ref="J72:K72"/>
    <mergeCell ref="C73:I73"/>
    <mergeCell ref="J73:K73"/>
    <mergeCell ref="C74:I74"/>
    <mergeCell ref="J74:K74"/>
    <mergeCell ref="C76:I76"/>
    <mergeCell ref="C78:I78"/>
    <mergeCell ref="C79:I79"/>
    <mergeCell ref="C80:I80"/>
    <mergeCell ref="C81:I81"/>
    <mergeCell ref="C84:I84"/>
    <mergeCell ref="J84:K84"/>
    <mergeCell ref="C86:I86"/>
    <mergeCell ref="J86:K86"/>
    <mergeCell ref="C88:I88"/>
    <mergeCell ref="C90:I90"/>
    <mergeCell ref="C92:G92"/>
    <mergeCell ref="J92:K92"/>
    <mergeCell ref="C94:G94"/>
    <mergeCell ref="J94:K94"/>
    <mergeCell ref="C95:G95"/>
    <mergeCell ref="J95:K95"/>
    <mergeCell ref="C96:G96"/>
    <mergeCell ref="J96:K96"/>
    <mergeCell ref="C97:G97"/>
    <mergeCell ref="J97:K97"/>
    <mergeCell ref="C98:L98"/>
    <mergeCell ref="C100:I100"/>
    <mergeCell ref="J100:K100"/>
    <mergeCell ref="C102:I102"/>
    <mergeCell ref="J102:K102"/>
    <mergeCell ref="A10:A14"/>
    <mergeCell ref="A15:A16"/>
    <mergeCell ref="A17:A18"/>
    <mergeCell ref="A19:A20"/>
    <mergeCell ref="A21:A26"/>
    <mergeCell ref="A27:A32"/>
    <mergeCell ref="A44:A48"/>
    <mergeCell ref="A49:A52"/>
    <mergeCell ref="A53:A57"/>
    <mergeCell ref="A58:A60"/>
    <mergeCell ref="B10:B14"/>
    <mergeCell ref="B15:B16"/>
    <mergeCell ref="B17:B18"/>
    <mergeCell ref="B19:B20"/>
    <mergeCell ref="B44:B48"/>
    <mergeCell ref="B49:B52"/>
    <mergeCell ref="B53:B57"/>
    <mergeCell ref="B58:B60"/>
  </mergeCells>
  <dataValidations count="7">
    <dataValidation type="list" allowBlank="1" showInputMessage="1" showErrorMessage="1" sqref="H94 H95 H96 H97">
      <formula1>$C$128:$C$131</formula1>
    </dataValidation>
    <dataValidation type="list" allowBlank="1" showInputMessage="1" showErrorMessage="1" sqref="I94 I95 I96 I97">
      <formula1>$D$128:$D$130</formula1>
    </dataValidation>
    <dataValidation type="list" allowBlank="1" showInputMessage="1" showErrorMessage="1" sqref="C36:C40">
      <formula1>$E$128:$E$131</formula1>
    </dataValidation>
    <dataValidation type="list" allowBlank="1" showInputMessage="1" showErrorMessage="1" sqref="D10:D20 D36:D40">
      <formula1>$A$131:$A$143</formula1>
    </dataValidation>
    <dataValidation type="list" allowBlank="1" showInputMessage="1" showErrorMessage="1" sqref="F10:F20 F36:F40">
      <formula1>$A$131:$A$162</formula1>
    </dataValidation>
    <dataValidation type="list" allowBlank="1" showInputMessage="1" showErrorMessage="1" sqref="H36:H40">
      <formula1>$A$129:$A$130</formula1>
    </dataValidation>
    <dataValidation type="list" allowBlank="1" showInputMessage="1" showErrorMessage="1" sqref="H58:H60">
      <formula1>$B$129:$B$131</formula1>
    </dataValidation>
  </dataValidations>
  <pageMargins left="0.75" right="0.75" top="1" bottom="1" header="0.511805555555556" footer="0.511805555555556"/>
  <pageSetup paperSize="9" scale="60" fitToHeight="0" orientation="portrait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18"/>
  <sheetViews>
    <sheetView workbookViewId="0">
      <selection activeCell="P58" sqref="P58"/>
    </sheetView>
  </sheetViews>
  <sheetFormatPr defaultColWidth="9.15" defaultRowHeight="11.25"/>
  <cols>
    <col min="1" max="1" width="4.69166666666667" style="3" customWidth="1"/>
    <col min="2" max="2" width="15.6916666666667" style="3" customWidth="1"/>
    <col min="3" max="3" width="14.6916666666667" style="3" customWidth="1"/>
    <col min="4" max="9" width="4.30833333333333" style="3" customWidth="1"/>
    <col min="10" max="11" width="5.30833333333333" style="5" customWidth="1"/>
    <col min="12" max="12" width="5.69166666666667" style="5" customWidth="1"/>
    <col min="13" max="13" width="12.125" style="3" customWidth="1"/>
    <col min="14" max="14" width="10.6916666666667" style="3" customWidth="1"/>
    <col min="15" max="15" width="35.875" style="3" customWidth="1"/>
    <col min="16" max="16384" width="9.15" style="3"/>
  </cols>
  <sheetData>
    <row r="1" s="1" customFormat="1" ht="42.75" customHeight="1" spans="1:15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="2" customFormat="1" ht="15" customHeight="1" spans="1:15">
      <c r="A2" s="7" t="s">
        <v>1</v>
      </c>
      <c r="B2" s="7"/>
      <c r="C2" s="8" t="s">
        <v>2</v>
      </c>
      <c r="D2" s="8"/>
      <c r="E2" s="8"/>
      <c r="F2" s="9" t="s">
        <v>3</v>
      </c>
      <c r="G2" s="10"/>
      <c r="H2" s="10"/>
      <c r="I2" s="87" t="s">
        <v>4</v>
      </c>
      <c r="J2" s="87"/>
      <c r="K2" s="88"/>
      <c r="L2" s="89" t="s">
        <v>5</v>
      </c>
      <c r="M2" s="89"/>
      <c r="N2" s="90" t="s">
        <v>6</v>
      </c>
      <c r="O2" s="90"/>
    </row>
    <row r="3" s="2" customFormat="1" ht="15" customHeight="1" spans="1:15">
      <c r="A3" s="7" t="s">
        <v>7</v>
      </c>
      <c r="B3" s="7"/>
      <c r="C3" s="8" t="s">
        <v>8</v>
      </c>
      <c r="D3" s="8"/>
      <c r="E3" s="8"/>
      <c r="F3" s="9" t="s">
        <v>9</v>
      </c>
      <c r="G3" s="10"/>
      <c r="H3" s="10"/>
      <c r="I3" s="87" t="s">
        <v>10</v>
      </c>
      <c r="J3" s="87"/>
      <c r="K3" s="88"/>
      <c r="L3" s="89" t="s">
        <v>11</v>
      </c>
      <c r="M3" s="89"/>
      <c r="N3" s="90" t="s">
        <v>12</v>
      </c>
      <c r="O3" s="90"/>
    </row>
    <row r="4" s="2" customFormat="1" ht="15" customHeight="1" spans="1:15">
      <c r="A4" s="7" t="s">
        <v>13</v>
      </c>
      <c r="B4" s="7"/>
      <c r="C4" s="8" t="s">
        <v>14</v>
      </c>
      <c r="D4" s="8"/>
      <c r="E4" s="8"/>
      <c r="F4" s="11"/>
      <c r="G4" s="10"/>
      <c r="H4" s="12"/>
      <c r="I4" s="12"/>
      <c r="J4" s="12"/>
      <c r="K4" s="12"/>
      <c r="L4" s="89" t="s">
        <v>15</v>
      </c>
      <c r="M4" s="89"/>
      <c r="N4" s="90"/>
      <c r="O4" s="90"/>
    </row>
    <row r="5" s="3" customFormat="1" ht="10" customHeight="1" spans="1:15">
      <c r="A5" s="13"/>
      <c r="B5" s="13"/>
      <c r="C5" s="13"/>
      <c r="D5" s="13"/>
      <c r="E5" s="13"/>
      <c r="F5" s="13"/>
      <c r="G5" s="13"/>
      <c r="H5" s="13"/>
      <c r="I5" s="13"/>
      <c r="J5" s="5"/>
      <c r="K5" s="5"/>
      <c r="L5" s="5"/>
      <c r="M5" s="13"/>
      <c r="N5" s="13"/>
      <c r="O5" s="13"/>
    </row>
    <row r="6" s="3" customFormat="1" ht="48" customHeight="1" spans="1:15">
      <c r="A6" s="14" t="s">
        <v>16</v>
      </c>
      <c r="B6" s="15" t="s">
        <v>17</v>
      </c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91"/>
    </row>
    <row r="7" s="3" customFormat="1" ht="16" customHeight="1" spans="1:15">
      <c r="A7" s="16" t="s">
        <v>18</v>
      </c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 t="s">
        <v>19</v>
      </c>
      <c r="N7" s="17"/>
      <c r="O7" s="92"/>
    </row>
    <row r="8" s="3" customFormat="1" ht="16" customHeight="1" spans="1:15">
      <c r="A8" s="18" t="s">
        <v>20</v>
      </c>
      <c r="B8" s="19" t="s">
        <v>18</v>
      </c>
      <c r="C8" s="20" t="s">
        <v>21</v>
      </c>
      <c r="D8" s="19"/>
      <c r="E8" s="19"/>
      <c r="F8" s="19"/>
      <c r="G8" s="19"/>
      <c r="H8" s="19"/>
      <c r="I8" s="19"/>
      <c r="J8" s="19" t="s">
        <v>22</v>
      </c>
      <c r="K8" s="19" t="s">
        <v>23</v>
      </c>
      <c r="L8" s="19" t="s">
        <v>24</v>
      </c>
      <c r="M8" s="19" t="s">
        <v>25</v>
      </c>
      <c r="N8" s="19" t="s">
        <v>26</v>
      </c>
      <c r="O8" s="93" t="s">
        <v>27</v>
      </c>
    </row>
    <row r="9" s="4" customFormat="1" ht="16" customHeight="1" spans="1:15">
      <c r="A9" s="21" t="s">
        <v>28</v>
      </c>
      <c r="B9" s="22" t="s">
        <v>29</v>
      </c>
      <c r="C9" s="23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94"/>
    </row>
    <row r="10" s="3" customFormat="1" ht="16" customHeight="1" spans="1:15">
      <c r="A10" s="25" t="s">
        <v>30</v>
      </c>
      <c r="B10" s="26" t="s">
        <v>31</v>
      </c>
      <c r="C10" s="27" t="s">
        <v>32</v>
      </c>
      <c r="D10" s="28">
        <v>6</v>
      </c>
      <c r="E10" s="27" t="s">
        <v>33</v>
      </c>
      <c r="F10" s="28">
        <v>22</v>
      </c>
      <c r="G10" s="27" t="s">
        <v>34</v>
      </c>
      <c r="H10" s="28">
        <v>1</v>
      </c>
      <c r="I10" s="27" t="s">
        <v>35</v>
      </c>
      <c r="J10" s="95">
        <v>5</v>
      </c>
      <c r="K10" s="27">
        <v>1</v>
      </c>
      <c r="L10" s="96" t="s">
        <v>36</v>
      </c>
      <c r="M10" s="97">
        <v>750</v>
      </c>
      <c r="N10" s="98">
        <f t="shared" ref="N10:N32" si="0">J10*K10*M10</f>
        <v>3750</v>
      </c>
      <c r="O10" s="99"/>
    </row>
    <row r="11" s="3" customFormat="1" ht="16" customHeight="1" spans="1:15">
      <c r="A11" s="29"/>
      <c r="B11" s="30"/>
      <c r="C11" s="31" t="s">
        <v>37</v>
      </c>
      <c r="D11" s="32">
        <v>6</v>
      </c>
      <c r="E11" s="31" t="s">
        <v>33</v>
      </c>
      <c r="F11" s="32">
        <v>22</v>
      </c>
      <c r="G11" s="31" t="s">
        <v>34</v>
      </c>
      <c r="H11" s="32">
        <v>1</v>
      </c>
      <c r="I11" s="31" t="s">
        <v>35</v>
      </c>
      <c r="J11" s="100">
        <v>2</v>
      </c>
      <c r="K11" s="31">
        <v>1</v>
      </c>
      <c r="L11" s="101" t="s">
        <v>36</v>
      </c>
      <c r="M11" s="102">
        <v>800</v>
      </c>
      <c r="N11" s="103">
        <f t="shared" si="0"/>
        <v>1600</v>
      </c>
      <c r="O11" s="104"/>
    </row>
    <row r="12" s="3" customFormat="1" ht="16" customHeight="1" spans="1:15">
      <c r="A12" s="29"/>
      <c r="B12" s="30"/>
      <c r="C12" s="31" t="s">
        <v>32</v>
      </c>
      <c r="D12" s="32">
        <v>6</v>
      </c>
      <c r="E12" s="31" t="s">
        <v>33</v>
      </c>
      <c r="F12" s="32">
        <v>23</v>
      </c>
      <c r="G12" s="31" t="s">
        <v>34</v>
      </c>
      <c r="H12" s="32">
        <v>1</v>
      </c>
      <c r="I12" s="31" t="s">
        <v>35</v>
      </c>
      <c r="J12" s="100">
        <v>4</v>
      </c>
      <c r="K12" s="31">
        <v>1</v>
      </c>
      <c r="L12" s="101" t="s">
        <v>36</v>
      </c>
      <c r="M12" s="102">
        <v>750</v>
      </c>
      <c r="N12" s="103">
        <f t="shared" si="0"/>
        <v>3000</v>
      </c>
      <c r="O12" s="104"/>
    </row>
    <row r="13" s="3" customFormat="1" ht="16" customHeight="1" spans="1:15">
      <c r="A13" s="29"/>
      <c r="B13" s="30"/>
      <c r="C13" s="31" t="s">
        <v>37</v>
      </c>
      <c r="D13" s="32">
        <v>6</v>
      </c>
      <c r="E13" s="31" t="s">
        <v>33</v>
      </c>
      <c r="F13" s="32">
        <v>23</v>
      </c>
      <c r="G13" s="31" t="s">
        <v>34</v>
      </c>
      <c r="H13" s="32">
        <v>1</v>
      </c>
      <c r="I13" s="31" t="s">
        <v>35</v>
      </c>
      <c r="J13" s="100">
        <v>2</v>
      </c>
      <c r="K13" s="31">
        <v>1</v>
      </c>
      <c r="L13" s="101" t="s">
        <v>36</v>
      </c>
      <c r="M13" s="102">
        <v>800</v>
      </c>
      <c r="N13" s="103">
        <f t="shared" si="0"/>
        <v>1600</v>
      </c>
      <c r="O13" s="104"/>
    </row>
    <row r="14" s="3" customFormat="1" ht="16" customHeight="1" spans="1:15">
      <c r="A14" s="29"/>
      <c r="B14" s="30"/>
      <c r="C14" s="31" t="s">
        <v>38</v>
      </c>
      <c r="D14" s="32"/>
      <c r="E14" s="31" t="s">
        <v>33</v>
      </c>
      <c r="F14" s="32"/>
      <c r="G14" s="31" t="s">
        <v>34</v>
      </c>
      <c r="H14" s="32"/>
      <c r="I14" s="31" t="s">
        <v>35</v>
      </c>
      <c r="J14" s="100"/>
      <c r="K14" s="31"/>
      <c r="L14" s="101" t="s">
        <v>36</v>
      </c>
      <c r="M14" s="105"/>
      <c r="N14" s="106">
        <f t="shared" si="0"/>
        <v>0</v>
      </c>
      <c r="O14" s="104"/>
    </row>
    <row r="15" s="3" customFormat="1" ht="16" hidden="1" customHeight="1" spans="1:15">
      <c r="A15" s="29" t="s">
        <v>39</v>
      </c>
      <c r="B15" s="33" t="s">
        <v>40</v>
      </c>
      <c r="C15" s="31" t="s">
        <v>32</v>
      </c>
      <c r="D15" s="32"/>
      <c r="E15" s="31" t="s">
        <v>33</v>
      </c>
      <c r="F15" s="32"/>
      <c r="G15" s="31" t="s">
        <v>34</v>
      </c>
      <c r="H15" s="32"/>
      <c r="I15" s="31" t="s">
        <v>35</v>
      </c>
      <c r="J15" s="100"/>
      <c r="K15" s="31"/>
      <c r="L15" s="101" t="s">
        <v>36</v>
      </c>
      <c r="M15" s="105"/>
      <c r="N15" s="106">
        <f t="shared" si="0"/>
        <v>0</v>
      </c>
      <c r="O15" s="104"/>
    </row>
    <row r="16" s="3" customFormat="1" ht="16" hidden="1" customHeight="1" spans="1:15">
      <c r="A16" s="29"/>
      <c r="B16" s="33"/>
      <c r="C16" s="31" t="s">
        <v>37</v>
      </c>
      <c r="D16" s="32"/>
      <c r="E16" s="31" t="s">
        <v>33</v>
      </c>
      <c r="F16" s="32"/>
      <c r="G16" s="31" t="s">
        <v>34</v>
      </c>
      <c r="H16" s="32"/>
      <c r="I16" s="31" t="s">
        <v>35</v>
      </c>
      <c r="J16" s="100"/>
      <c r="K16" s="31"/>
      <c r="L16" s="101" t="s">
        <v>36</v>
      </c>
      <c r="M16" s="105"/>
      <c r="N16" s="106">
        <f t="shared" si="0"/>
        <v>0</v>
      </c>
      <c r="O16" s="104"/>
    </row>
    <row r="17" s="3" customFormat="1" ht="16" hidden="1" customHeight="1" spans="1:15">
      <c r="A17" s="29" t="s">
        <v>41</v>
      </c>
      <c r="B17" s="33" t="s">
        <v>42</v>
      </c>
      <c r="C17" s="31" t="s">
        <v>32</v>
      </c>
      <c r="D17" s="32"/>
      <c r="E17" s="31" t="s">
        <v>33</v>
      </c>
      <c r="F17" s="32"/>
      <c r="G17" s="31" t="s">
        <v>34</v>
      </c>
      <c r="H17" s="32"/>
      <c r="I17" s="31" t="s">
        <v>35</v>
      </c>
      <c r="J17" s="100"/>
      <c r="K17" s="31"/>
      <c r="L17" s="101" t="s">
        <v>36</v>
      </c>
      <c r="M17" s="105"/>
      <c r="N17" s="106">
        <f t="shared" si="0"/>
        <v>0</v>
      </c>
      <c r="O17" s="104"/>
    </row>
    <row r="18" s="3" customFormat="1" ht="16" hidden="1" customHeight="1" spans="1:15">
      <c r="A18" s="29"/>
      <c r="B18" s="33"/>
      <c r="C18" s="31" t="s">
        <v>37</v>
      </c>
      <c r="D18" s="32"/>
      <c r="E18" s="31" t="s">
        <v>33</v>
      </c>
      <c r="F18" s="32"/>
      <c r="G18" s="31" t="s">
        <v>34</v>
      </c>
      <c r="H18" s="32"/>
      <c r="I18" s="31" t="s">
        <v>35</v>
      </c>
      <c r="J18" s="100"/>
      <c r="K18" s="31"/>
      <c r="L18" s="101" t="s">
        <v>36</v>
      </c>
      <c r="M18" s="105"/>
      <c r="N18" s="106">
        <f t="shared" si="0"/>
        <v>0</v>
      </c>
      <c r="O18" s="104"/>
    </row>
    <row r="19" s="3" customFormat="1" ht="16" hidden="1" customHeight="1" spans="1:15">
      <c r="A19" s="29" t="s">
        <v>43</v>
      </c>
      <c r="B19" s="33" t="s">
        <v>44</v>
      </c>
      <c r="C19" s="31" t="s">
        <v>32</v>
      </c>
      <c r="D19" s="32"/>
      <c r="E19" s="31" t="s">
        <v>33</v>
      </c>
      <c r="F19" s="32"/>
      <c r="G19" s="31" t="s">
        <v>34</v>
      </c>
      <c r="H19" s="32"/>
      <c r="I19" s="31" t="s">
        <v>35</v>
      </c>
      <c r="J19" s="100"/>
      <c r="K19" s="31"/>
      <c r="L19" s="101" t="s">
        <v>36</v>
      </c>
      <c r="M19" s="105"/>
      <c r="N19" s="106">
        <f t="shared" si="0"/>
        <v>0</v>
      </c>
      <c r="O19" s="104"/>
    </row>
    <row r="20" s="3" customFormat="1" ht="16" hidden="1" customHeight="1" spans="1:15">
      <c r="A20" s="29"/>
      <c r="B20" s="33"/>
      <c r="C20" s="31" t="s">
        <v>37</v>
      </c>
      <c r="D20" s="32"/>
      <c r="E20" s="31" t="s">
        <v>33</v>
      </c>
      <c r="F20" s="32"/>
      <c r="G20" s="31" t="s">
        <v>34</v>
      </c>
      <c r="H20" s="32"/>
      <c r="I20" s="31" t="s">
        <v>35</v>
      </c>
      <c r="J20" s="100"/>
      <c r="K20" s="31"/>
      <c r="L20" s="101" t="s">
        <v>36</v>
      </c>
      <c r="M20" s="105"/>
      <c r="N20" s="106">
        <f t="shared" si="0"/>
        <v>0</v>
      </c>
      <c r="O20" s="104"/>
    </row>
    <row r="21" s="3" customFormat="1" ht="16" hidden="1" customHeight="1" spans="1:15">
      <c r="A21" s="29" t="s">
        <v>45</v>
      </c>
      <c r="B21" s="34" t="s">
        <v>46</v>
      </c>
      <c r="C21" s="35" t="s">
        <v>47</v>
      </c>
      <c r="D21" s="35"/>
      <c r="E21" s="35"/>
      <c r="F21" s="35"/>
      <c r="G21" s="35"/>
      <c r="H21" s="35"/>
      <c r="I21" s="35"/>
      <c r="J21" s="32"/>
      <c r="K21" s="32"/>
      <c r="L21" s="107" t="s">
        <v>48</v>
      </c>
      <c r="M21" s="105"/>
      <c r="N21" s="106">
        <f t="shared" si="0"/>
        <v>0</v>
      </c>
      <c r="O21" s="108"/>
    </row>
    <row r="22" s="3" customFormat="1" ht="16" hidden="1" customHeight="1" spans="1:15">
      <c r="A22" s="29"/>
      <c r="B22" s="34" t="s">
        <v>49</v>
      </c>
      <c r="C22" s="36" t="s">
        <v>50</v>
      </c>
      <c r="D22" s="36"/>
      <c r="E22" s="36"/>
      <c r="F22" s="36"/>
      <c r="G22" s="36"/>
      <c r="H22" s="36"/>
      <c r="I22" s="36"/>
      <c r="J22" s="32"/>
      <c r="K22" s="32"/>
      <c r="L22" s="107" t="s">
        <v>51</v>
      </c>
      <c r="M22" s="105"/>
      <c r="N22" s="106">
        <f t="shared" si="0"/>
        <v>0</v>
      </c>
      <c r="O22" s="108"/>
    </row>
    <row r="23" s="3" customFormat="1" ht="16" hidden="1" customHeight="1" spans="1:15">
      <c r="A23" s="29"/>
      <c r="B23" s="34" t="s">
        <v>52</v>
      </c>
      <c r="C23" s="36"/>
      <c r="D23" s="36"/>
      <c r="E23" s="36"/>
      <c r="F23" s="36"/>
      <c r="G23" s="36"/>
      <c r="H23" s="36"/>
      <c r="I23" s="36"/>
      <c r="J23" s="32"/>
      <c r="K23" s="32"/>
      <c r="L23" s="107" t="s">
        <v>53</v>
      </c>
      <c r="M23" s="105"/>
      <c r="N23" s="106">
        <f t="shared" si="0"/>
        <v>0</v>
      </c>
      <c r="O23" s="108"/>
    </row>
    <row r="24" s="3" customFormat="1" ht="16" hidden="1" customHeight="1" spans="1:15">
      <c r="A24" s="29"/>
      <c r="B24" s="34" t="s">
        <v>54</v>
      </c>
      <c r="C24" s="36" t="s">
        <v>55</v>
      </c>
      <c r="D24" s="36"/>
      <c r="E24" s="36"/>
      <c r="F24" s="36"/>
      <c r="G24" s="36"/>
      <c r="H24" s="36"/>
      <c r="I24" s="36"/>
      <c r="J24" s="32"/>
      <c r="K24" s="32"/>
      <c r="L24" s="107" t="s">
        <v>56</v>
      </c>
      <c r="M24" s="105"/>
      <c r="N24" s="106">
        <f t="shared" si="0"/>
        <v>0</v>
      </c>
      <c r="O24" s="108"/>
    </row>
    <row r="25" s="3" customFormat="1" ht="16" hidden="1" customHeight="1" spans="1:15">
      <c r="A25" s="29"/>
      <c r="B25" s="37" t="s">
        <v>57</v>
      </c>
      <c r="C25" s="36" t="s">
        <v>58</v>
      </c>
      <c r="D25" s="36"/>
      <c r="E25" s="36"/>
      <c r="F25" s="36"/>
      <c r="G25" s="36"/>
      <c r="H25" s="36"/>
      <c r="I25" s="36"/>
      <c r="J25" s="32"/>
      <c r="K25" s="32"/>
      <c r="L25" s="107" t="s">
        <v>51</v>
      </c>
      <c r="M25" s="105"/>
      <c r="N25" s="106">
        <f t="shared" si="0"/>
        <v>0</v>
      </c>
      <c r="O25" s="108"/>
    </row>
    <row r="26" s="3" customFormat="1" ht="16" hidden="1" customHeight="1" spans="1:15">
      <c r="A26" s="29"/>
      <c r="B26" s="37" t="s">
        <v>59</v>
      </c>
      <c r="C26" s="36" t="s">
        <v>60</v>
      </c>
      <c r="D26" s="36"/>
      <c r="E26" s="36"/>
      <c r="F26" s="36"/>
      <c r="G26" s="36"/>
      <c r="H26" s="36"/>
      <c r="I26" s="36"/>
      <c r="J26" s="32"/>
      <c r="K26" s="32"/>
      <c r="L26" s="107"/>
      <c r="M26" s="105"/>
      <c r="N26" s="106">
        <f t="shared" si="0"/>
        <v>0</v>
      </c>
      <c r="O26" s="108"/>
    </row>
    <row r="27" s="3" customFormat="1" ht="16" hidden="1" customHeight="1" spans="1:15">
      <c r="A27" s="29" t="s">
        <v>61</v>
      </c>
      <c r="B27" s="34" t="s">
        <v>62</v>
      </c>
      <c r="C27" s="35" t="s">
        <v>47</v>
      </c>
      <c r="D27" s="35"/>
      <c r="E27" s="35"/>
      <c r="F27" s="35"/>
      <c r="G27" s="35"/>
      <c r="H27" s="35"/>
      <c r="I27" s="35"/>
      <c r="J27" s="32"/>
      <c r="K27" s="32"/>
      <c r="L27" s="107" t="s">
        <v>48</v>
      </c>
      <c r="M27" s="105"/>
      <c r="N27" s="106">
        <f t="shared" si="0"/>
        <v>0</v>
      </c>
      <c r="O27" s="108"/>
    </row>
    <row r="28" s="3" customFormat="1" ht="16" hidden="1" customHeight="1" spans="1:15">
      <c r="A28" s="29"/>
      <c r="B28" s="34" t="s">
        <v>49</v>
      </c>
      <c r="C28" s="36" t="s">
        <v>50</v>
      </c>
      <c r="D28" s="36"/>
      <c r="E28" s="36"/>
      <c r="F28" s="36"/>
      <c r="G28" s="36"/>
      <c r="H28" s="36"/>
      <c r="I28" s="36"/>
      <c r="J28" s="32"/>
      <c r="K28" s="32"/>
      <c r="L28" s="107" t="s">
        <v>51</v>
      </c>
      <c r="M28" s="105"/>
      <c r="N28" s="106">
        <f t="shared" si="0"/>
        <v>0</v>
      </c>
      <c r="O28" s="108"/>
    </row>
    <row r="29" s="3" customFormat="1" ht="16" hidden="1" customHeight="1" spans="1:15">
      <c r="A29" s="29"/>
      <c r="B29" s="34" t="s">
        <v>52</v>
      </c>
      <c r="C29" s="36"/>
      <c r="D29" s="36"/>
      <c r="E29" s="36"/>
      <c r="F29" s="36"/>
      <c r="G29" s="36"/>
      <c r="H29" s="36"/>
      <c r="I29" s="36"/>
      <c r="J29" s="32"/>
      <c r="K29" s="32"/>
      <c r="L29" s="107" t="s">
        <v>53</v>
      </c>
      <c r="M29" s="105"/>
      <c r="N29" s="106">
        <f t="shared" si="0"/>
        <v>0</v>
      </c>
      <c r="O29" s="108"/>
    </row>
    <row r="30" s="3" customFormat="1" ht="16" hidden="1" customHeight="1" spans="1:15">
      <c r="A30" s="29"/>
      <c r="B30" s="34" t="s">
        <v>54</v>
      </c>
      <c r="C30" s="36" t="s">
        <v>63</v>
      </c>
      <c r="D30" s="36"/>
      <c r="E30" s="36"/>
      <c r="F30" s="36"/>
      <c r="G30" s="36"/>
      <c r="H30" s="36"/>
      <c r="I30" s="36"/>
      <c r="J30" s="32"/>
      <c r="K30" s="32"/>
      <c r="L30" s="107" t="s">
        <v>56</v>
      </c>
      <c r="M30" s="105"/>
      <c r="N30" s="106">
        <f t="shared" si="0"/>
        <v>0</v>
      </c>
      <c r="O30" s="108"/>
    </row>
    <row r="31" s="3" customFormat="1" ht="16" hidden="1" customHeight="1" spans="1:15">
      <c r="A31" s="29"/>
      <c r="B31" s="37" t="s">
        <v>57</v>
      </c>
      <c r="C31" s="36" t="s">
        <v>58</v>
      </c>
      <c r="D31" s="36"/>
      <c r="E31" s="36"/>
      <c r="F31" s="36"/>
      <c r="G31" s="36"/>
      <c r="H31" s="36"/>
      <c r="I31" s="36"/>
      <c r="J31" s="32"/>
      <c r="K31" s="32"/>
      <c r="L31" s="107" t="s">
        <v>51</v>
      </c>
      <c r="M31" s="105"/>
      <c r="N31" s="106">
        <f t="shared" si="0"/>
        <v>0</v>
      </c>
      <c r="O31" s="108"/>
    </row>
    <row r="32" s="3" customFormat="1" ht="16" hidden="1" customHeight="1" spans="1:15">
      <c r="A32" s="38"/>
      <c r="B32" s="39" t="s">
        <v>59</v>
      </c>
      <c r="C32" s="40" t="s">
        <v>60</v>
      </c>
      <c r="D32" s="40"/>
      <c r="E32" s="40"/>
      <c r="F32" s="40"/>
      <c r="G32" s="40"/>
      <c r="H32" s="40"/>
      <c r="I32" s="40"/>
      <c r="J32" s="109"/>
      <c r="K32" s="109"/>
      <c r="L32" s="110"/>
      <c r="M32" s="111"/>
      <c r="N32" s="112">
        <f t="shared" si="0"/>
        <v>0</v>
      </c>
      <c r="O32" s="113"/>
    </row>
    <row r="33" s="3" customFormat="1" ht="16" customHeight="1" spans="1:15">
      <c r="A33" s="41" t="s">
        <v>64</v>
      </c>
      <c r="B33" s="42"/>
      <c r="C33" s="42"/>
      <c r="D33" s="42"/>
      <c r="E33" s="42"/>
      <c r="F33" s="42"/>
      <c r="G33" s="42"/>
      <c r="H33" s="42"/>
      <c r="I33" s="42"/>
      <c r="J33" s="114"/>
      <c r="K33" s="114"/>
      <c r="L33" s="114"/>
      <c r="M33" s="115"/>
      <c r="N33" s="116">
        <f>SUM(N10:N32)</f>
        <v>9950</v>
      </c>
      <c r="O33" s="117"/>
    </row>
    <row r="34" s="3" customFormat="1" ht="16" customHeight="1" spans="1:15">
      <c r="A34" s="43" t="s">
        <v>20</v>
      </c>
      <c r="B34" s="44" t="s">
        <v>18</v>
      </c>
      <c r="C34" s="45" t="s">
        <v>21</v>
      </c>
      <c r="D34" s="44"/>
      <c r="E34" s="44"/>
      <c r="F34" s="44"/>
      <c r="G34" s="44"/>
      <c r="H34" s="44"/>
      <c r="I34" s="44"/>
      <c r="J34" s="44" t="s">
        <v>65</v>
      </c>
      <c r="K34" s="44" t="s">
        <v>66</v>
      </c>
      <c r="L34" s="118" t="s">
        <v>24</v>
      </c>
      <c r="M34" s="119" t="s">
        <v>25</v>
      </c>
      <c r="N34" s="44" t="s">
        <v>67</v>
      </c>
      <c r="O34" s="120" t="s">
        <v>27</v>
      </c>
    </row>
    <row r="35" s="3" customFormat="1" ht="16" customHeight="1" spans="1:15">
      <c r="A35" s="46" t="s">
        <v>68</v>
      </c>
      <c r="B35" s="47" t="s">
        <v>69</v>
      </c>
      <c r="C35" s="47"/>
      <c r="D35" s="47"/>
      <c r="E35" s="47"/>
      <c r="F35" s="47"/>
      <c r="G35" s="47"/>
      <c r="H35" s="47"/>
      <c r="I35" s="47"/>
      <c r="J35" s="121"/>
      <c r="K35" s="121"/>
      <c r="L35" s="121"/>
      <c r="M35" s="122"/>
      <c r="N35" s="47"/>
      <c r="O35" s="123"/>
    </row>
    <row r="36" s="3" customFormat="1" ht="16" customHeight="1" spans="1:15">
      <c r="A36" s="48" t="s">
        <v>70</v>
      </c>
      <c r="B36" s="49" t="s">
        <v>71</v>
      </c>
      <c r="C36" s="50"/>
      <c r="D36" s="51"/>
      <c r="E36" s="52"/>
      <c r="F36" s="51"/>
      <c r="G36" s="52"/>
      <c r="H36" s="28"/>
      <c r="I36" s="52"/>
      <c r="J36" s="124"/>
      <c r="K36" s="124"/>
      <c r="L36" s="125" t="s">
        <v>72</v>
      </c>
      <c r="M36" s="126">
        <v>0</v>
      </c>
      <c r="N36" s="127">
        <f t="shared" ref="N36:N40" si="1">J36*K36*M36</f>
        <v>0</v>
      </c>
      <c r="O36" s="128"/>
    </row>
    <row r="37" s="3" customFormat="1" ht="16" customHeight="1" spans="1:15">
      <c r="A37" s="53" t="s">
        <v>73</v>
      </c>
      <c r="B37" s="54" t="s">
        <v>71</v>
      </c>
      <c r="C37" s="55"/>
      <c r="D37" s="32">
        <v>6</v>
      </c>
      <c r="E37" s="31" t="s">
        <v>33</v>
      </c>
      <c r="F37" s="32">
        <v>22</v>
      </c>
      <c r="G37" s="31" t="s">
        <v>34</v>
      </c>
      <c r="H37" s="28" t="s">
        <v>35</v>
      </c>
      <c r="I37" s="31" t="s">
        <v>74</v>
      </c>
      <c r="J37" s="129">
        <v>6</v>
      </c>
      <c r="K37" s="129">
        <v>1</v>
      </c>
      <c r="L37" s="101" t="s">
        <v>72</v>
      </c>
      <c r="M37" s="102">
        <f>N37/K37/J37</f>
        <v>171.666666666667</v>
      </c>
      <c r="N37" s="103">
        <v>1030</v>
      </c>
      <c r="O37" s="108" t="s">
        <v>75</v>
      </c>
    </row>
    <row r="38" s="3" customFormat="1" ht="16" hidden="1" customHeight="1" spans="1:15">
      <c r="A38" s="53" t="s">
        <v>76</v>
      </c>
      <c r="B38" s="54" t="s">
        <v>71</v>
      </c>
      <c r="C38" s="55"/>
      <c r="D38" s="32"/>
      <c r="E38" s="31" t="s">
        <v>33</v>
      </c>
      <c r="F38" s="32"/>
      <c r="G38" s="31" t="s">
        <v>34</v>
      </c>
      <c r="H38" s="28"/>
      <c r="I38" s="31" t="s">
        <v>74</v>
      </c>
      <c r="J38" s="129"/>
      <c r="K38" s="129"/>
      <c r="L38" s="101" t="s">
        <v>72</v>
      </c>
      <c r="M38" s="102"/>
      <c r="N38" s="103"/>
      <c r="O38" s="108"/>
    </row>
    <row r="39" s="3" customFormat="1" ht="16" hidden="1" customHeight="1" spans="1:15">
      <c r="A39" s="53" t="s">
        <v>77</v>
      </c>
      <c r="B39" s="54" t="s">
        <v>71</v>
      </c>
      <c r="C39" s="55"/>
      <c r="D39" s="32"/>
      <c r="E39" s="31" t="s">
        <v>33</v>
      </c>
      <c r="F39" s="32"/>
      <c r="G39" s="31" t="s">
        <v>34</v>
      </c>
      <c r="H39" s="28"/>
      <c r="I39" s="31" t="s">
        <v>74</v>
      </c>
      <c r="J39" s="129"/>
      <c r="K39" s="129"/>
      <c r="L39" s="101" t="s">
        <v>72</v>
      </c>
      <c r="M39" s="105"/>
      <c r="N39" s="106">
        <f t="shared" si="1"/>
        <v>0</v>
      </c>
      <c r="O39" s="108"/>
    </row>
    <row r="40" s="3" customFormat="1" ht="16" customHeight="1" spans="1:15">
      <c r="A40" s="56" t="s">
        <v>78</v>
      </c>
      <c r="B40" s="57" t="s">
        <v>71</v>
      </c>
      <c r="C40" s="58"/>
      <c r="D40" s="59"/>
      <c r="E40" s="60" t="s">
        <v>33</v>
      </c>
      <c r="F40" s="61"/>
      <c r="G40" s="60" t="s">
        <v>34</v>
      </c>
      <c r="H40" s="28"/>
      <c r="I40" s="60" t="s">
        <v>74</v>
      </c>
      <c r="J40" s="130"/>
      <c r="K40" s="130"/>
      <c r="L40" s="131" t="s">
        <v>72</v>
      </c>
      <c r="M40" s="132"/>
      <c r="N40" s="133">
        <f t="shared" si="1"/>
        <v>0</v>
      </c>
      <c r="O40" s="134"/>
    </row>
    <row r="41" s="3" customFormat="1" ht="16" customHeight="1" spans="1:15">
      <c r="A41" s="62" t="s">
        <v>64</v>
      </c>
      <c r="B41" s="63"/>
      <c r="C41" s="63"/>
      <c r="D41" s="63"/>
      <c r="E41" s="63"/>
      <c r="F41" s="63"/>
      <c r="G41" s="63"/>
      <c r="H41" s="63"/>
      <c r="I41" s="63"/>
      <c r="J41" s="135"/>
      <c r="K41" s="135"/>
      <c r="L41" s="135"/>
      <c r="M41" s="136"/>
      <c r="N41" s="137">
        <f>SUM(N36:N40)</f>
        <v>1030</v>
      </c>
      <c r="O41" s="138"/>
    </row>
    <row r="42" s="3" customFormat="1" ht="16" customHeight="1" spans="1:15">
      <c r="A42" s="64" t="s">
        <v>20</v>
      </c>
      <c r="B42" s="17" t="s">
        <v>18</v>
      </c>
      <c r="C42" s="65" t="s">
        <v>21</v>
      </c>
      <c r="D42" s="17"/>
      <c r="E42" s="17"/>
      <c r="F42" s="17"/>
      <c r="G42" s="17"/>
      <c r="H42" s="17"/>
      <c r="I42" s="17"/>
      <c r="J42" s="17" t="s">
        <v>65</v>
      </c>
      <c r="K42" s="17" t="s">
        <v>79</v>
      </c>
      <c r="L42" s="139" t="s">
        <v>24</v>
      </c>
      <c r="M42" s="140" t="s">
        <v>25</v>
      </c>
      <c r="N42" s="17" t="s">
        <v>67</v>
      </c>
      <c r="O42" s="141" t="s">
        <v>27</v>
      </c>
    </row>
    <row r="43" s="3" customFormat="1" ht="16" customHeight="1" spans="1:15">
      <c r="A43" s="66" t="s">
        <v>80</v>
      </c>
      <c r="B43" s="67" t="s">
        <v>81</v>
      </c>
      <c r="C43" s="67"/>
      <c r="D43" s="67"/>
      <c r="E43" s="67"/>
      <c r="F43" s="67"/>
      <c r="G43" s="67"/>
      <c r="H43" s="67"/>
      <c r="I43" s="67"/>
      <c r="J43" s="142"/>
      <c r="K43" s="142"/>
      <c r="L43" s="142"/>
      <c r="M43" s="143"/>
      <c r="N43" s="67"/>
      <c r="O43" s="144"/>
    </row>
    <row r="44" s="3" customFormat="1" ht="16" customHeight="1" spans="1:15">
      <c r="A44" s="68" t="s">
        <v>82</v>
      </c>
      <c r="B44" s="69" t="s">
        <v>83</v>
      </c>
      <c r="C44" s="70" t="s">
        <v>88</v>
      </c>
      <c r="D44" s="71"/>
      <c r="E44" s="71"/>
      <c r="F44" s="71"/>
      <c r="G44" s="71"/>
      <c r="H44" s="71"/>
      <c r="I44" s="145"/>
      <c r="J44" s="146">
        <v>13</v>
      </c>
      <c r="K44" s="147">
        <v>1</v>
      </c>
      <c r="L44" s="148" t="s">
        <v>85</v>
      </c>
      <c r="M44" s="149">
        <v>260</v>
      </c>
      <c r="N44" s="150">
        <f>J44*K44*M44</f>
        <v>3380</v>
      </c>
      <c r="O44" s="151" t="s">
        <v>221</v>
      </c>
    </row>
    <row r="45" s="3" customFormat="1" ht="16" customHeight="1" spans="1:15">
      <c r="A45" s="68"/>
      <c r="B45" s="69"/>
      <c r="C45" s="72" t="s">
        <v>84</v>
      </c>
      <c r="D45" s="73"/>
      <c r="E45" s="73"/>
      <c r="F45" s="73"/>
      <c r="G45" s="73"/>
      <c r="H45" s="73"/>
      <c r="I45" s="152"/>
      <c r="J45" s="146">
        <v>1</v>
      </c>
      <c r="K45" s="147">
        <v>1</v>
      </c>
      <c r="L45" s="148" t="s">
        <v>85</v>
      </c>
      <c r="M45" s="149">
        <v>360</v>
      </c>
      <c r="N45" s="150">
        <f t="shared" ref="N44:N46" si="2">J45*K45*M45</f>
        <v>360</v>
      </c>
      <c r="O45" s="151" t="s">
        <v>221</v>
      </c>
    </row>
    <row r="46" s="3" customFormat="1" ht="16" customHeight="1" spans="1:15">
      <c r="A46" s="68"/>
      <c r="B46" s="69"/>
      <c r="C46" s="70"/>
      <c r="D46" s="71"/>
      <c r="E46" s="71"/>
      <c r="F46" s="71"/>
      <c r="G46" s="71"/>
      <c r="H46" s="71"/>
      <c r="I46" s="145"/>
      <c r="J46" s="146">
        <v>2</v>
      </c>
      <c r="K46" s="147">
        <v>1</v>
      </c>
      <c r="L46" s="153" t="s">
        <v>85</v>
      </c>
      <c r="M46" s="149">
        <f>N46/K46/J46</f>
        <v>145.815</v>
      </c>
      <c r="N46" s="150">
        <v>291.63</v>
      </c>
      <c r="O46" s="151" t="s">
        <v>100</v>
      </c>
    </row>
    <row r="47" s="3" customFormat="1" ht="16" customHeight="1" spans="1:15">
      <c r="A47" s="68"/>
      <c r="B47" s="69"/>
      <c r="C47" s="70" t="s">
        <v>88</v>
      </c>
      <c r="D47" s="71"/>
      <c r="E47" s="71"/>
      <c r="F47" s="71"/>
      <c r="G47" s="71"/>
      <c r="H47" s="71"/>
      <c r="I47" s="145"/>
      <c r="J47" s="154">
        <v>5</v>
      </c>
      <c r="K47" s="130">
        <v>1</v>
      </c>
      <c r="L47" s="153" t="s">
        <v>85</v>
      </c>
      <c r="M47" s="155">
        <f>N47/K47/J47</f>
        <v>60.552</v>
      </c>
      <c r="N47" s="156">
        <v>302.76</v>
      </c>
      <c r="O47" s="108" t="s">
        <v>222</v>
      </c>
    </row>
    <row r="48" s="3" customFormat="1" ht="16" customHeight="1" spans="1:15">
      <c r="A48" s="56"/>
      <c r="B48" s="74"/>
      <c r="C48" s="75" t="s">
        <v>94</v>
      </c>
      <c r="D48" s="76"/>
      <c r="E48" s="76"/>
      <c r="F48" s="76"/>
      <c r="G48" s="76"/>
      <c r="H48" s="76"/>
      <c r="I48" s="157"/>
      <c r="J48" s="154">
        <v>8</v>
      </c>
      <c r="K48" s="130">
        <v>2</v>
      </c>
      <c r="L48" s="158" t="s">
        <v>85</v>
      </c>
      <c r="M48" s="159">
        <v>48</v>
      </c>
      <c r="N48" s="160">
        <f t="shared" ref="N48:N57" si="3">J48*K48*M48</f>
        <v>768</v>
      </c>
      <c r="O48" s="108" t="s">
        <v>215</v>
      </c>
    </row>
    <row r="49" s="3" customFormat="1" ht="16" hidden="1" customHeight="1" spans="1:15">
      <c r="A49" s="68" t="s">
        <v>95</v>
      </c>
      <c r="B49" s="69" t="s">
        <v>96</v>
      </c>
      <c r="C49" s="70" t="s">
        <v>88</v>
      </c>
      <c r="D49" s="71"/>
      <c r="E49" s="71"/>
      <c r="F49" s="71"/>
      <c r="G49" s="71"/>
      <c r="H49" s="71"/>
      <c r="I49" s="145"/>
      <c r="J49" s="146"/>
      <c r="K49" s="147"/>
      <c r="L49" s="161" t="s">
        <v>97</v>
      </c>
      <c r="M49" s="149"/>
      <c r="N49" s="160">
        <f t="shared" si="3"/>
        <v>0</v>
      </c>
      <c r="O49" s="108"/>
    </row>
    <row r="50" s="3" customFormat="1" ht="16" hidden="1" customHeight="1" spans="1:15">
      <c r="A50" s="68"/>
      <c r="B50" s="69"/>
      <c r="C50" s="70" t="s">
        <v>88</v>
      </c>
      <c r="D50" s="71"/>
      <c r="E50" s="71"/>
      <c r="F50" s="71"/>
      <c r="G50" s="71"/>
      <c r="H50" s="71"/>
      <c r="I50" s="145"/>
      <c r="J50" s="129"/>
      <c r="K50" s="129"/>
      <c r="L50" s="153" t="s">
        <v>97</v>
      </c>
      <c r="M50" s="155"/>
      <c r="N50" s="160">
        <f t="shared" si="3"/>
        <v>0</v>
      </c>
      <c r="O50" s="108"/>
    </row>
    <row r="51" s="3" customFormat="1" ht="16" hidden="1" customHeight="1" spans="1:15">
      <c r="A51" s="68"/>
      <c r="B51" s="69"/>
      <c r="C51" s="70"/>
      <c r="D51" s="71"/>
      <c r="E51" s="71"/>
      <c r="F51" s="71"/>
      <c r="G51" s="71"/>
      <c r="H51" s="71"/>
      <c r="I51" s="145"/>
      <c r="J51" s="162"/>
      <c r="K51" s="147"/>
      <c r="L51" s="153" t="s">
        <v>97</v>
      </c>
      <c r="M51" s="149"/>
      <c r="N51" s="160">
        <f t="shared" si="3"/>
        <v>0</v>
      </c>
      <c r="O51" s="151"/>
    </row>
    <row r="52" s="3" customFormat="1" ht="16" hidden="1" customHeight="1" spans="1:15">
      <c r="A52" s="56"/>
      <c r="B52" s="74"/>
      <c r="C52" s="70" t="s">
        <v>88</v>
      </c>
      <c r="D52" s="71"/>
      <c r="E52" s="71"/>
      <c r="F52" s="71"/>
      <c r="G52" s="71"/>
      <c r="H52" s="71"/>
      <c r="I52" s="145"/>
      <c r="J52" s="154"/>
      <c r="K52" s="130"/>
      <c r="L52" s="163" t="s">
        <v>97</v>
      </c>
      <c r="M52" s="159"/>
      <c r="N52" s="160">
        <f t="shared" si="3"/>
        <v>0</v>
      </c>
      <c r="O52" s="134"/>
    </row>
    <row r="53" s="3" customFormat="1" ht="16" hidden="1" customHeight="1" spans="1:15">
      <c r="A53" s="68" t="s">
        <v>102</v>
      </c>
      <c r="B53" s="69" t="s">
        <v>103</v>
      </c>
      <c r="C53" s="72" t="s">
        <v>84</v>
      </c>
      <c r="D53" s="73"/>
      <c r="E53" s="73"/>
      <c r="F53" s="73"/>
      <c r="G53" s="73"/>
      <c r="H53" s="73"/>
      <c r="I53" s="152"/>
      <c r="J53" s="146"/>
      <c r="K53" s="147"/>
      <c r="L53" s="148" t="s">
        <v>85</v>
      </c>
      <c r="M53" s="149"/>
      <c r="N53" s="160">
        <f t="shared" si="3"/>
        <v>0</v>
      </c>
      <c r="O53" s="151"/>
    </row>
    <row r="54" s="3" customFormat="1" ht="16" hidden="1" customHeight="1" spans="1:15">
      <c r="A54" s="68"/>
      <c r="B54" s="69"/>
      <c r="C54" s="70" t="s">
        <v>88</v>
      </c>
      <c r="D54" s="71"/>
      <c r="E54" s="71"/>
      <c r="F54" s="71"/>
      <c r="G54" s="71"/>
      <c r="H54" s="71"/>
      <c r="I54" s="145"/>
      <c r="J54" s="129"/>
      <c r="K54" s="129"/>
      <c r="L54" s="153" t="s">
        <v>85</v>
      </c>
      <c r="M54" s="155"/>
      <c r="N54" s="160">
        <f t="shared" si="3"/>
        <v>0</v>
      </c>
      <c r="O54" s="108"/>
    </row>
    <row r="55" s="3" customFormat="1" ht="16" hidden="1" customHeight="1" spans="1:15">
      <c r="A55" s="68"/>
      <c r="B55" s="69"/>
      <c r="C55" s="70" t="s">
        <v>104</v>
      </c>
      <c r="D55" s="71"/>
      <c r="E55" s="71"/>
      <c r="F55" s="71"/>
      <c r="G55" s="71"/>
      <c r="H55" s="71"/>
      <c r="I55" s="145"/>
      <c r="J55" s="129"/>
      <c r="K55" s="129"/>
      <c r="L55" s="153" t="s">
        <v>85</v>
      </c>
      <c r="M55" s="155"/>
      <c r="N55" s="160">
        <f t="shared" si="3"/>
        <v>0</v>
      </c>
      <c r="O55" s="108"/>
    </row>
    <row r="56" s="3" customFormat="1" ht="16" hidden="1" customHeight="1" spans="1:15">
      <c r="A56" s="68"/>
      <c r="B56" s="69"/>
      <c r="C56" s="70" t="s">
        <v>105</v>
      </c>
      <c r="D56" s="71"/>
      <c r="E56" s="71"/>
      <c r="F56" s="71"/>
      <c r="G56" s="71"/>
      <c r="H56" s="71"/>
      <c r="I56" s="145"/>
      <c r="J56" s="129"/>
      <c r="K56" s="129"/>
      <c r="L56" s="153" t="s">
        <v>85</v>
      </c>
      <c r="M56" s="155"/>
      <c r="N56" s="160">
        <f t="shared" si="3"/>
        <v>0</v>
      </c>
      <c r="O56" s="108"/>
    </row>
    <row r="57" s="3" customFormat="1" hidden="1" spans="1:15">
      <c r="A57" s="56"/>
      <c r="B57" s="74"/>
      <c r="C57" s="75" t="s">
        <v>94</v>
      </c>
      <c r="D57" s="76"/>
      <c r="E57" s="76"/>
      <c r="F57" s="76"/>
      <c r="G57" s="76"/>
      <c r="H57" s="76"/>
      <c r="I57" s="157"/>
      <c r="J57" s="154"/>
      <c r="K57" s="130"/>
      <c r="L57" s="158" t="s">
        <v>85</v>
      </c>
      <c r="M57" s="159"/>
      <c r="N57" s="160">
        <f t="shared" si="3"/>
        <v>0</v>
      </c>
      <c r="O57" s="134"/>
    </row>
    <row r="58" s="3" customFormat="1" ht="17" customHeight="1" spans="1:15">
      <c r="A58" s="77" t="s">
        <v>106</v>
      </c>
      <c r="B58" s="49" t="s">
        <v>107</v>
      </c>
      <c r="C58" s="78" t="s">
        <v>220</v>
      </c>
      <c r="D58" s="78"/>
      <c r="E58" s="78"/>
      <c r="F58" s="78"/>
      <c r="G58" s="78"/>
      <c r="H58" s="79"/>
      <c r="I58" s="27" t="s">
        <v>109</v>
      </c>
      <c r="J58" s="129">
        <v>4</v>
      </c>
      <c r="K58" s="129">
        <v>2</v>
      </c>
      <c r="L58" s="148" t="s">
        <v>110</v>
      </c>
      <c r="M58" s="164">
        <f>N58/K58/J58</f>
        <v>496.125</v>
      </c>
      <c r="N58" s="160">
        <v>3969</v>
      </c>
      <c r="O58" s="165" t="s">
        <v>111</v>
      </c>
    </row>
    <row r="59" s="3" customFormat="1" ht="18" customHeight="1" spans="1:15">
      <c r="A59" s="53"/>
      <c r="B59" s="80"/>
      <c r="C59" s="81" t="s">
        <v>112</v>
      </c>
      <c r="D59" s="81"/>
      <c r="E59" s="81"/>
      <c r="F59" s="81"/>
      <c r="G59" s="81"/>
      <c r="H59" s="79"/>
      <c r="I59" s="31" t="s">
        <v>109</v>
      </c>
      <c r="J59" s="129">
        <v>3</v>
      </c>
      <c r="K59" s="129">
        <v>2</v>
      </c>
      <c r="L59" s="153" t="s">
        <v>110</v>
      </c>
      <c r="M59" s="155">
        <f>N59/K59/J59</f>
        <v>832</v>
      </c>
      <c r="N59" s="166">
        <v>4992</v>
      </c>
      <c r="O59" s="108" t="s">
        <v>114</v>
      </c>
    </row>
    <row r="60" s="3" customFormat="1" ht="18" customHeight="1" spans="1:15">
      <c r="A60" s="82"/>
      <c r="B60" s="57"/>
      <c r="C60" s="83" t="s">
        <v>112</v>
      </c>
      <c r="D60" s="83"/>
      <c r="E60" s="83"/>
      <c r="F60" s="83"/>
      <c r="G60" s="83"/>
      <c r="H60" s="79"/>
      <c r="I60" s="167" t="s">
        <v>109</v>
      </c>
      <c r="J60" s="154"/>
      <c r="K60" s="154"/>
      <c r="L60" s="158" t="s">
        <v>110</v>
      </c>
      <c r="M60" s="168"/>
      <c r="N60" s="169"/>
      <c r="O60" s="170"/>
    </row>
    <row r="61" s="3" customFormat="1" ht="16" customHeight="1" spans="1:15">
      <c r="A61" s="62" t="s">
        <v>64</v>
      </c>
      <c r="B61" s="63"/>
      <c r="C61" s="63"/>
      <c r="D61" s="63"/>
      <c r="E61" s="63"/>
      <c r="F61" s="63"/>
      <c r="G61" s="63"/>
      <c r="H61" s="63"/>
      <c r="I61" s="63"/>
      <c r="J61" s="135"/>
      <c r="K61" s="135"/>
      <c r="L61" s="135"/>
      <c r="M61" s="171"/>
      <c r="N61" s="172">
        <f>SUM(N44:N60)</f>
        <v>14063.39</v>
      </c>
      <c r="O61" s="138"/>
    </row>
    <row r="62" s="3" customFormat="1" ht="16" customHeight="1" spans="1:15">
      <c r="A62" s="64" t="s">
        <v>20</v>
      </c>
      <c r="B62" s="17" t="s">
        <v>18</v>
      </c>
      <c r="C62" s="65" t="s">
        <v>21</v>
      </c>
      <c r="D62" s="17"/>
      <c r="E62" s="17"/>
      <c r="F62" s="17"/>
      <c r="G62" s="17"/>
      <c r="H62" s="17"/>
      <c r="I62" s="17"/>
      <c r="J62" s="139" t="s">
        <v>22</v>
      </c>
      <c r="K62" s="65"/>
      <c r="L62" s="139" t="s">
        <v>24</v>
      </c>
      <c r="M62" s="140" t="s">
        <v>25</v>
      </c>
      <c r="N62" s="17" t="s">
        <v>67</v>
      </c>
      <c r="O62" s="141" t="s">
        <v>27</v>
      </c>
    </row>
    <row r="63" s="3" customFormat="1" ht="16" customHeight="1" spans="1:15">
      <c r="A63" s="66" t="s">
        <v>115</v>
      </c>
      <c r="B63" s="67" t="s">
        <v>116</v>
      </c>
      <c r="C63" s="67"/>
      <c r="D63" s="67"/>
      <c r="E63" s="67"/>
      <c r="F63" s="67"/>
      <c r="G63" s="67"/>
      <c r="H63" s="67"/>
      <c r="I63" s="67"/>
      <c r="J63" s="142"/>
      <c r="K63" s="142"/>
      <c r="L63" s="142"/>
      <c r="M63" s="143"/>
      <c r="N63" s="67"/>
      <c r="O63" s="144"/>
    </row>
    <row r="64" s="3" customFormat="1" ht="16" customHeight="1" spans="1:15">
      <c r="A64" s="84" t="s">
        <v>117</v>
      </c>
      <c r="B64" s="49" t="s">
        <v>118</v>
      </c>
      <c r="C64" s="85" t="s">
        <v>119</v>
      </c>
      <c r="D64" s="86"/>
      <c r="E64" s="86"/>
      <c r="F64" s="86"/>
      <c r="G64" s="86"/>
      <c r="H64" s="86"/>
      <c r="I64" s="173"/>
      <c r="J64" s="174"/>
      <c r="K64" s="175"/>
      <c r="L64" s="161" t="s">
        <v>72</v>
      </c>
      <c r="M64" s="126"/>
      <c r="N64" s="127">
        <f t="shared" ref="N64:N74" si="4">J64*M64</f>
        <v>0</v>
      </c>
      <c r="O64" s="165"/>
    </row>
    <row r="65" s="3" customFormat="1" ht="16" customHeight="1" spans="1:15">
      <c r="A65" s="176" t="s">
        <v>120</v>
      </c>
      <c r="B65" s="54" t="s">
        <v>121</v>
      </c>
      <c r="C65" s="177" t="s">
        <v>122</v>
      </c>
      <c r="D65" s="178"/>
      <c r="E65" s="178"/>
      <c r="F65" s="178"/>
      <c r="G65" s="178"/>
      <c r="H65" s="178"/>
      <c r="I65" s="211"/>
      <c r="J65" s="187"/>
      <c r="K65" s="212"/>
      <c r="L65" s="153" t="s">
        <v>72</v>
      </c>
      <c r="M65" s="105"/>
      <c r="N65" s="127">
        <f t="shared" si="4"/>
        <v>0</v>
      </c>
      <c r="O65" s="108"/>
    </row>
    <row r="66" s="3" customFormat="1" ht="16" customHeight="1" spans="1:15">
      <c r="A66" s="176" t="s">
        <v>123</v>
      </c>
      <c r="B66" s="54" t="s">
        <v>124</v>
      </c>
      <c r="C66" s="177" t="s">
        <v>125</v>
      </c>
      <c r="D66" s="178"/>
      <c r="E66" s="178"/>
      <c r="F66" s="178"/>
      <c r="G66" s="178"/>
      <c r="H66" s="178"/>
      <c r="I66" s="211"/>
      <c r="J66" s="187">
        <v>6</v>
      </c>
      <c r="K66" s="212"/>
      <c r="L66" s="153" t="s">
        <v>72</v>
      </c>
      <c r="M66" s="105">
        <v>1000</v>
      </c>
      <c r="N66" s="127">
        <f t="shared" si="4"/>
        <v>6000</v>
      </c>
      <c r="O66" s="108" t="s">
        <v>216</v>
      </c>
    </row>
    <row r="67" s="3" customFormat="1" ht="16" customHeight="1" spans="1:15">
      <c r="A67" s="176" t="s">
        <v>127</v>
      </c>
      <c r="B67" s="54" t="s">
        <v>128</v>
      </c>
      <c r="C67" s="177" t="s">
        <v>129</v>
      </c>
      <c r="D67" s="178"/>
      <c r="E67" s="178"/>
      <c r="F67" s="178"/>
      <c r="G67" s="178"/>
      <c r="H67" s="178"/>
      <c r="I67" s="211"/>
      <c r="J67" s="187"/>
      <c r="K67" s="212"/>
      <c r="L67" s="153" t="s">
        <v>130</v>
      </c>
      <c r="M67" s="105"/>
      <c r="N67" s="127">
        <f t="shared" si="4"/>
        <v>0</v>
      </c>
      <c r="O67" s="108"/>
    </row>
    <row r="68" s="3" customFormat="1" ht="16" customHeight="1" spans="1:15">
      <c r="A68" s="176" t="s">
        <v>131</v>
      </c>
      <c r="B68" s="54" t="s">
        <v>132</v>
      </c>
      <c r="C68" s="177"/>
      <c r="D68" s="178"/>
      <c r="E68" s="178"/>
      <c r="F68" s="178"/>
      <c r="G68" s="178"/>
      <c r="H68" s="178"/>
      <c r="I68" s="211"/>
      <c r="J68" s="187"/>
      <c r="K68" s="212"/>
      <c r="L68" s="153" t="s">
        <v>79</v>
      </c>
      <c r="M68" s="105"/>
      <c r="N68" s="127">
        <f t="shared" si="4"/>
        <v>0</v>
      </c>
      <c r="O68" s="108"/>
    </row>
    <row r="69" s="3" customFormat="1" ht="16" hidden="1" customHeight="1" spans="1:15">
      <c r="A69" s="176" t="s">
        <v>133</v>
      </c>
      <c r="B69" s="54" t="s">
        <v>134</v>
      </c>
      <c r="C69" s="177"/>
      <c r="D69" s="178"/>
      <c r="E69" s="178"/>
      <c r="F69" s="178"/>
      <c r="G69" s="178"/>
      <c r="H69" s="178"/>
      <c r="I69" s="211"/>
      <c r="J69" s="187"/>
      <c r="K69" s="212"/>
      <c r="L69" s="153" t="s">
        <v>135</v>
      </c>
      <c r="M69" s="105"/>
      <c r="N69" s="127">
        <f t="shared" si="4"/>
        <v>0</v>
      </c>
      <c r="O69" s="108"/>
    </row>
    <row r="70" s="3" customFormat="1" ht="16" hidden="1" customHeight="1" spans="1:15">
      <c r="A70" s="176" t="s">
        <v>136</v>
      </c>
      <c r="B70" s="54" t="s">
        <v>137</v>
      </c>
      <c r="C70" s="177"/>
      <c r="D70" s="178"/>
      <c r="E70" s="178"/>
      <c r="F70" s="178"/>
      <c r="G70" s="178"/>
      <c r="H70" s="178"/>
      <c r="I70" s="211"/>
      <c r="J70" s="187"/>
      <c r="K70" s="212"/>
      <c r="L70" s="153" t="s">
        <v>135</v>
      </c>
      <c r="M70" s="105"/>
      <c r="N70" s="127">
        <f t="shared" si="4"/>
        <v>0</v>
      </c>
      <c r="O70" s="108"/>
    </row>
    <row r="71" s="3" customFormat="1" ht="16" hidden="1" customHeight="1" spans="1:15">
      <c r="A71" s="176" t="s">
        <v>138</v>
      </c>
      <c r="B71" s="54" t="s">
        <v>139</v>
      </c>
      <c r="C71" s="177"/>
      <c r="D71" s="178"/>
      <c r="E71" s="178"/>
      <c r="F71" s="178"/>
      <c r="G71" s="178"/>
      <c r="H71" s="178"/>
      <c r="I71" s="211"/>
      <c r="J71" s="187"/>
      <c r="K71" s="212"/>
      <c r="L71" s="153" t="s">
        <v>140</v>
      </c>
      <c r="M71" s="105"/>
      <c r="N71" s="127">
        <f t="shared" si="4"/>
        <v>0</v>
      </c>
      <c r="O71" s="108"/>
    </row>
    <row r="72" s="3" customFormat="1" ht="16" hidden="1" customHeight="1" spans="1:15">
      <c r="A72" s="176" t="s">
        <v>141</v>
      </c>
      <c r="B72" s="54" t="s">
        <v>142</v>
      </c>
      <c r="C72" s="177"/>
      <c r="D72" s="178"/>
      <c r="E72" s="178"/>
      <c r="F72" s="178"/>
      <c r="G72" s="178"/>
      <c r="H72" s="178"/>
      <c r="I72" s="211"/>
      <c r="J72" s="187"/>
      <c r="K72" s="212"/>
      <c r="L72" s="153" t="s">
        <v>140</v>
      </c>
      <c r="M72" s="105"/>
      <c r="N72" s="127">
        <f t="shared" si="4"/>
        <v>0</v>
      </c>
      <c r="O72" s="108"/>
    </row>
    <row r="73" s="3" customFormat="1" ht="15" customHeight="1" spans="1:15">
      <c r="A73" s="176" t="s">
        <v>143</v>
      </c>
      <c r="B73" s="54" t="s">
        <v>144</v>
      </c>
      <c r="C73" s="177"/>
      <c r="D73" s="178"/>
      <c r="E73" s="178"/>
      <c r="F73" s="178"/>
      <c r="G73" s="178"/>
      <c r="H73" s="178"/>
      <c r="I73" s="211"/>
      <c r="J73" s="187">
        <v>8</v>
      </c>
      <c r="K73" s="212"/>
      <c r="L73" s="153" t="s">
        <v>135</v>
      </c>
      <c r="M73" s="105">
        <v>6</v>
      </c>
      <c r="N73" s="213">
        <f t="shared" si="4"/>
        <v>48</v>
      </c>
      <c r="O73" s="108"/>
    </row>
    <row r="74" s="3" customFormat="1" hidden="1" spans="1:15">
      <c r="A74" s="179" t="s">
        <v>145</v>
      </c>
      <c r="B74" s="180" t="s">
        <v>146</v>
      </c>
      <c r="C74" s="181"/>
      <c r="D74" s="182"/>
      <c r="E74" s="182"/>
      <c r="F74" s="182"/>
      <c r="G74" s="182"/>
      <c r="H74" s="182"/>
      <c r="I74" s="214"/>
      <c r="J74" s="190"/>
      <c r="K74" s="215"/>
      <c r="L74" s="158" t="s">
        <v>147</v>
      </c>
      <c r="M74" s="216"/>
      <c r="N74" s="217">
        <f t="shared" si="4"/>
        <v>0</v>
      </c>
      <c r="O74" s="170"/>
    </row>
    <row r="75" s="3" customFormat="1" ht="16" customHeight="1" spans="1:15">
      <c r="A75" s="62" t="s">
        <v>64</v>
      </c>
      <c r="B75" s="63"/>
      <c r="C75" s="63"/>
      <c r="D75" s="63"/>
      <c r="E75" s="63"/>
      <c r="F75" s="63"/>
      <c r="G75" s="63"/>
      <c r="H75" s="63"/>
      <c r="I75" s="63"/>
      <c r="J75" s="135"/>
      <c r="K75" s="135"/>
      <c r="L75" s="135"/>
      <c r="M75" s="136"/>
      <c r="N75" s="137">
        <f>SUM(N64:N74)</f>
        <v>6048</v>
      </c>
      <c r="O75" s="138"/>
    </row>
    <row r="76" s="3" customFormat="1" ht="16" customHeight="1" spans="1:15">
      <c r="A76" s="64" t="s">
        <v>20</v>
      </c>
      <c r="B76" s="17" t="s">
        <v>18</v>
      </c>
      <c r="C76" s="65" t="s">
        <v>21</v>
      </c>
      <c r="D76" s="17"/>
      <c r="E76" s="17"/>
      <c r="F76" s="17"/>
      <c r="G76" s="17"/>
      <c r="H76" s="17"/>
      <c r="I76" s="17"/>
      <c r="J76" s="17" t="s">
        <v>65</v>
      </c>
      <c r="K76" s="17" t="s">
        <v>23</v>
      </c>
      <c r="L76" s="139" t="s">
        <v>24</v>
      </c>
      <c r="M76" s="140" t="s">
        <v>25</v>
      </c>
      <c r="N76" s="17" t="s">
        <v>67</v>
      </c>
      <c r="O76" s="141" t="s">
        <v>27</v>
      </c>
    </row>
    <row r="77" s="3" customFormat="1" ht="16" customHeight="1" spans="1:15">
      <c r="A77" s="46" t="s">
        <v>148</v>
      </c>
      <c r="B77" s="47" t="s">
        <v>149</v>
      </c>
      <c r="C77" s="47"/>
      <c r="D77" s="47"/>
      <c r="E77" s="47"/>
      <c r="F77" s="47"/>
      <c r="G77" s="47"/>
      <c r="H77" s="47"/>
      <c r="I77" s="47"/>
      <c r="J77" s="121"/>
      <c r="K77" s="121"/>
      <c r="L77" s="121"/>
      <c r="M77" s="122"/>
      <c r="N77" s="47"/>
      <c r="O77" s="123"/>
    </row>
    <row r="78" s="3" customFormat="1" ht="15" customHeight="1" spans="1:15">
      <c r="A78" s="48" t="s">
        <v>150</v>
      </c>
      <c r="B78" s="183" t="s">
        <v>151</v>
      </c>
      <c r="C78" s="184"/>
      <c r="D78" s="185"/>
      <c r="E78" s="185"/>
      <c r="F78" s="185"/>
      <c r="G78" s="185"/>
      <c r="H78" s="185"/>
      <c r="I78" s="218"/>
      <c r="J78" s="124">
        <v>8</v>
      </c>
      <c r="K78" s="124">
        <v>1</v>
      </c>
      <c r="L78" s="125" t="s">
        <v>53</v>
      </c>
      <c r="M78" s="219">
        <v>80</v>
      </c>
      <c r="N78" s="220">
        <f t="shared" ref="N78:N81" si="5">J78*K78*M78</f>
        <v>640</v>
      </c>
      <c r="O78" s="221"/>
    </row>
    <row r="79" s="3" customFormat="1" ht="16" customHeight="1" spans="1:15">
      <c r="A79" s="53" t="s">
        <v>153</v>
      </c>
      <c r="B79" s="186" t="s">
        <v>154</v>
      </c>
      <c r="C79" s="187"/>
      <c r="D79" s="188"/>
      <c r="E79" s="188"/>
      <c r="F79" s="188"/>
      <c r="G79" s="188"/>
      <c r="H79" s="188"/>
      <c r="I79" s="212"/>
      <c r="J79" s="129"/>
      <c r="K79" s="129"/>
      <c r="L79" s="101" t="s">
        <v>53</v>
      </c>
      <c r="M79" s="155"/>
      <c r="N79" s="156">
        <f t="shared" si="5"/>
        <v>0</v>
      </c>
      <c r="O79" s="108"/>
    </row>
    <row r="80" s="3" customFormat="1" ht="16" customHeight="1" spans="1:15">
      <c r="A80" s="53" t="s">
        <v>155</v>
      </c>
      <c r="B80" s="186" t="s">
        <v>156</v>
      </c>
      <c r="C80" s="187"/>
      <c r="D80" s="188"/>
      <c r="E80" s="188"/>
      <c r="F80" s="188"/>
      <c r="G80" s="188"/>
      <c r="H80" s="188"/>
      <c r="I80" s="212"/>
      <c r="J80" s="129"/>
      <c r="K80" s="129"/>
      <c r="L80" s="101" t="s">
        <v>53</v>
      </c>
      <c r="M80" s="155"/>
      <c r="N80" s="156">
        <f t="shared" si="5"/>
        <v>0</v>
      </c>
      <c r="O80" s="108"/>
    </row>
    <row r="81" s="3" customFormat="1" ht="16" customHeight="1" spans="1:15">
      <c r="A81" s="82" t="s">
        <v>157</v>
      </c>
      <c r="B81" s="189" t="s">
        <v>158</v>
      </c>
      <c r="C81" s="190"/>
      <c r="D81" s="191"/>
      <c r="E81" s="191"/>
      <c r="F81" s="191"/>
      <c r="G81" s="191"/>
      <c r="H81" s="191"/>
      <c r="I81" s="215"/>
      <c r="J81" s="154"/>
      <c r="K81" s="154"/>
      <c r="L81" s="222" t="s">
        <v>53</v>
      </c>
      <c r="M81" s="168"/>
      <c r="N81" s="223">
        <f t="shared" si="5"/>
        <v>0</v>
      </c>
      <c r="O81" s="170"/>
    </row>
    <row r="82" s="3" customFormat="1" ht="16" customHeight="1" spans="1:15">
      <c r="A82" s="66" t="s">
        <v>64</v>
      </c>
      <c r="B82" s="67"/>
      <c r="C82" s="67"/>
      <c r="D82" s="67"/>
      <c r="E82" s="67"/>
      <c r="F82" s="67"/>
      <c r="G82" s="67"/>
      <c r="H82" s="67"/>
      <c r="I82" s="67"/>
      <c r="J82" s="142"/>
      <c r="K82" s="142"/>
      <c r="L82" s="142"/>
      <c r="M82" s="224"/>
      <c r="N82" s="225">
        <f>SUM(N78:N81)</f>
        <v>640</v>
      </c>
      <c r="O82" s="144"/>
    </row>
    <row r="83" s="3" customFormat="1" ht="16" customHeight="1" spans="1:15">
      <c r="A83" s="192" t="s">
        <v>159</v>
      </c>
      <c r="B83" s="193"/>
      <c r="C83" s="193"/>
      <c r="D83" s="193"/>
      <c r="E83" s="193"/>
      <c r="F83" s="193"/>
      <c r="G83" s="193"/>
      <c r="H83" s="193"/>
      <c r="I83" s="193"/>
      <c r="J83" s="226"/>
      <c r="K83" s="226"/>
      <c r="L83" s="226"/>
      <c r="M83" s="227"/>
      <c r="N83" s="228">
        <f>SUM(N33,N41,N61,N75,N82)</f>
        <v>31731.39</v>
      </c>
      <c r="O83" s="229"/>
    </row>
    <row r="84" s="3" customFormat="1" ht="16" customHeight="1" spans="1:15">
      <c r="A84" s="64" t="s">
        <v>20</v>
      </c>
      <c r="B84" s="17" t="s">
        <v>18</v>
      </c>
      <c r="C84" s="65" t="s">
        <v>21</v>
      </c>
      <c r="D84" s="17"/>
      <c r="E84" s="17"/>
      <c r="F84" s="17"/>
      <c r="G84" s="17"/>
      <c r="H84" s="17"/>
      <c r="I84" s="17"/>
      <c r="J84" s="139" t="s">
        <v>22</v>
      </c>
      <c r="K84" s="65"/>
      <c r="L84" s="139" t="s">
        <v>24</v>
      </c>
      <c r="M84" s="140" t="s">
        <v>25</v>
      </c>
      <c r="N84" s="17" t="s">
        <v>67</v>
      </c>
      <c r="O84" s="141" t="s">
        <v>27</v>
      </c>
    </row>
    <row r="85" s="3" customFormat="1" ht="16" customHeight="1" spans="1:15">
      <c r="A85" s="194" t="s">
        <v>160</v>
      </c>
      <c r="B85" s="47" t="s">
        <v>161</v>
      </c>
      <c r="C85" s="47"/>
      <c r="D85" s="47"/>
      <c r="E85" s="47"/>
      <c r="F85" s="47"/>
      <c r="G85" s="47"/>
      <c r="H85" s="47"/>
      <c r="I85" s="47"/>
      <c r="J85" s="121"/>
      <c r="K85" s="121"/>
      <c r="L85" s="121"/>
      <c r="M85" s="122"/>
      <c r="N85" s="47"/>
      <c r="O85" s="123"/>
    </row>
    <row r="86" s="3" customFormat="1" ht="16" customHeight="1" spans="1:15">
      <c r="A86" s="195" t="s">
        <v>162</v>
      </c>
      <c r="B86" s="196" t="s">
        <v>161</v>
      </c>
      <c r="C86" s="197" t="s">
        <v>163</v>
      </c>
      <c r="D86" s="198"/>
      <c r="E86" s="198"/>
      <c r="F86" s="198"/>
      <c r="G86" s="198"/>
      <c r="H86" s="198"/>
      <c r="I86" s="230"/>
      <c r="J86" s="231">
        <f>N83</f>
        <v>31731.39</v>
      </c>
      <c r="K86" s="232"/>
      <c r="L86" s="233"/>
      <c r="M86" s="234">
        <v>0.08</v>
      </c>
      <c r="N86" s="217">
        <f>J86*M86</f>
        <v>2538.5112</v>
      </c>
      <c r="O86" s="235"/>
    </row>
    <row r="87" s="3" customFormat="1" ht="16" customHeight="1" spans="1:15">
      <c r="A87" s="199" t="s">
        <v>64</v>
      </c>
      <c r="B87" s="200"/>
      <c r="C87" s="200"/>
      <c r="D87" s="200"/>
      <c r="E87" s="200"/>
      <c r="F87" s="200"/>
      <c r="G87" s="200"/>
      <c r="H87" s="200"/>
      <c r="I87" s="200"/>
      <c r="J87" s="236"/>
      <c r="K87" s="236"/>
      <c r="L87" s="236"/>
      <c r="M87" s="237"/>
      <c r="N87" s="238">
        <f>SUM(N86:N86)</f>
        <v>2538.5112</v>
      </c>
      <c r="O87" s="239"/>
    </row>
    <row r="88" s="3" customFormat="1" ht="16" customHeight="1" spans="1:15">
      <c r="A88" s="64" t="s">
        <v>20</v>
      </c>
      <c r="B88" s="17" t="s">
        <v>18</v>
      </c>
      <c r="C88" s="65" t="s">
        <v>21</v>
      </c>
      <c r="D88" s="17"/>
      <c r="E88" s="17"/>
      <c r="F88" s="17"/>
      <c r="G88" s="17"/>
      <c r="H88" s="17"/>
      <c r="I88" s="17"/>
      <c r="J88" s="17" t="s">
        <v>65</v>
      </c>
      <c r="K88" s="17" t="s">
        <v>23</v>
      </c>
      <c r="L88" s="139" t="s">
        <v>24</v>
      </c>
      <c r="M88" s="140" t="s">
        <v>25</v>
      </c>
      <c r="N88" s="17" t="s">
        <v>67</v>
      </c>
      <c r="O88" s="141" t="s">
        <v>27</v>
      </c>
    </row>
    <row r="89" s="3" customFormat="1" ht="16" customHeight="1" spans="1:15">
      <c r="A89" s="194" t="s">
        <v>164</v>
      </c>
      <c r="B89" s="47" t="s">
        <v>165</v>
      </c>
      <c r="C89" s="47"/>
      <c r="D89" s="47"/>
      <c r="E89" s="47"/>
      <c r="F89" s="47"/>
      <c r="G89" s="47"/>
      <c r="H89" s="47"/>
      <c r="I89" s="47"/>
      <c r="J89" s="121"/>
      <c r="K89" s="121"/>
      <c r="L89" s="121"/>
      <c r="M89" s="122"/>
      <c r="N89" s="47"/>
      <c r="O89" s="123"/>
    </row>
    <row r="90" s="3" customFormat="1" ht="16" customHeight="1" spans="1:16">
      <c r="A90" s="195" t="s">
        <v>166</v>
      </c>
      <c r="B90" s="196" t="s">
        <v>167</v>
      </c>
      <c r="C90" s="197" t="s">
        <v>168</v>
      </c>
      <c r="D90" s="198"/>
      <c r="E90" s="198"/>
      <c r="F90" s="198"/>
      <c r="G90" s="198"/>
      <c r="H90" s="198"/>
      <c r="I90" s="230"/>
      <c r="J90" s="240">
        <v>8</v>
      </c>
      <c r="K90" s="240">
        <v>1</v>
      </c>
      <c r="L90" s="233" t="s">
        <v>53</v>
      </c>
      <c r="M90" s="241">
        <v>160</v>
      </c>
      <c r="N90" s="242">
        <f>J90*K90*M90</f>
        <v>1280</v>
      </c>
      <c r="O90" s="235"/>
      <c r="P90" s="3" t="s">
        <v>170</v>
      </c>
    </row>
    <row r="91" s="3" customFormat="1" ht="16" customHeight="1" spans="1:15">
      <c r="A91" s="199" t="s">
        <v>64</v>
      </c>
      <c r="B91" s="200"/>
      <c r="C91" s="200"/>
      <c r="D91" s="200"/>
      <c r="E91" s="200"/>
      <c r="F91" s="200"/>
      <c r="G91" s="200"/>
      <c r="H91" s="200"/>
      <c r="I91" s="200"/>
      <c r="J91" s="236"/>
      <c r="K91" s="236"/>
      <c r="L91" s="236"/>
      <c r="M91" s="243"/>
      <c r="N91" s="244">
        <f>SUM(N90:N90)</f>
        <v>1280</v>
      </c>
      <c r="O91" s="239"/>
    </row>
    <row r="92" s="3" customFormat="1" ht="16" customHeight="1" spans="1:15">
      <c r="A92" s="64" t="s">
        <v>20</v>
      </c>
      <c r="B92" s="17" t="s">
        <v>18</v>
      </c>
      <c r="C92" s="139" t="s">
        <v>21</v>
      </c>
      <c r="D92" s="201"/>
      <c r="E92" s="201"/>
      <c r="F92" s="201"/>
      <c r="G92" s="65"/>
      <c r="H92" s="17" t="s">
        <v>171</v>
      </c>
      <c r="I92" s="17" t="s">
        <v>172</v>
      </c>
      <c r="J92" s="139" t="s">
        <v>65</v>
      </c>
      <c r="K92" s="65"/>
      <c r="L92" s="139" t="s">
        <v>24</v>
      </c>
      <c r="M92" s="140" t="s">
        <v>25</v>
      </c>
      <c r="N92" s="17" t="s">
        <v>67</v>
      </c>
      <c r="O92" s="141" t="s">
        <v>27</v>
      </c>
    </row>
    <row r="93" s="3" customFormat="1" ht="16" customHeight="1" spans="1:15">
      <c r="A93" s="46" t="s">
        <v>173</v>
      </c>
      <c r="B93" s="47" t="s">
        <v>174</v>
      </c>
      <c r="C93" s="47"/>
      <c r="D93" s="47"/>
      <c r="E93" s="47"/>
      <c r="F93" s="47"/>
      <c r="G93" s="47"/>
      <c r="H93" s="47"/>
      <c r="I93" s="47"/>
      <c r="J93" s="121"/>
      <c r="K93" s="121"/>
      <c r="L93" s="121"/>
      <c r="M93" s="122"/>
      <c r="N93" s="47"/>
      <c r="O93" s="123"/>
    </row>
    <row r="94" s="3" customFormat="1" ht="16" customHeight="1" spans="1:15">
      <c r="A94" s="53" t="s">
        <v>185</v>
      </c>
      <c r="B94" s="202" t="s">
        <v>176</v>
      </c>
      <c r="C94" s="203" t="s">
        <v>186</v>
      </c>
      <c r="D94" s="203"/>
      <c r="E94" s="203"/>
      <c r="F94" s="203"/>
      <c r="G94" s="203"/>
      <c r="H94" s="55"/>
      <c r="I94" s="55"/>
      <c r="J94" s="245">
        <v>1</v>
      </c>
      <c r="K94" s="245"/>
      <c r="L94" s="101" t="s">
        <v>180</v>
      </c>
      <c r="M94" s="102">
        <v>1660</v>
      </c>
      <c r="N94" s="246">
        <f>M94*J94</f>
        <v>1660</v>
      </c>
      <c r="O94" s="247" t="s">
        <v>197</v>
      </c>
    </row>
    <row r="95" s="3" customFormat="1" ht="16" customHeight="1" spans="1:15">
      <c r="A95" s="53" t="s">
        <v>188</v>
      </c>
      <c r="B95" s="202" t="s">
        <v>176</v>
      </c>
      <c r="C95" s="203"/>
      <c r="D95" s="203"/>
      <c r="E95" s="203"/>
      <c r="F95" s="203"/>
      <c r="G95" s="203"/>
      <c r="H95" s="55"/>
      <c r="I95" s="55"/>
      <c r="J95" s="245"/>
      <c r="K95" s="245"/>
      <c r="L95" s="101" t="s">
        <v>180</v>
      </c>
      <c r="M95" s="102"/>
      <c r="N95" s="103"/>
      <c r="O95" s="247"/>
    </row>
    <row r="96" s="3" customFormat="1" ht="16" customHeight="1" spans="1:15">
      <c r="A96" s="53" t="s">
        <v>190</v>
      </c>
      <c r="B96" s="202" t="s">
        <v>176</v>
      </c>
      <c r="C96" s="203"/>
      <c r="D96" s="203"/>
      <c r="E96" s="203"/>
      <c r="F96" s="203"/>
      <c r="G96" s="203"/>
      <c r="H96" s="55"/>
      <c r="I96" s="55"/>
      <c r="J96" s="245"/>
      <c r="K96" s="245"/>
      <c r="L96" s="101" t="s">
        <v>180</v>
      </c>
      <c r="M96" s="102"/>
      <c r="N96" s="103"/>
      <c r="O96" s="247"/>
    </row>
    <row r="97" s="3" customFormat="1" ht="16" customHeight="1" spans="1:15">
      <c r="A97" s="53" t="s">
        <v>192</v>
      </c>
      <c r="B97" s="202" t="s">
        <v>176</v>
      </c>
      <c r="C97" s="203"/>
      <c r="D97" s="203"/>
      <c r="E97" s="203"/>
      <c r="F97" s="203"/>
      <c r="G97" s="203"/>
      <c r="H97" s="55"/>
      <c r="I97" s="55"/>
      <c r="J97" s="245"/>
      <c r="K97" s="245"/>
      <c r="L97" s="101" t="s">
        <v>180</v>
      </c>
      <c r="M97" s="102"/>
      <c r="N97" s="246"/>
      <c r="O97" s="247"/>
    </row>
    <row r="98" s="3" customFormat="1" ht="16" customHeight="1" spans="1:15">
      <c r="A98" s="56"/>
      <c r="B98" s="204" t="s">
        <v>161</v>
      </c>
      <c r="C98" s="205" t="s">
        <v>200</v>
      </c>
      <c r="D98" s="205"/>
      <c r="E98" s="205"/>
      <c r="F98" s="205"/>
      <c r="G98" s="205"/>
      <c r="H98" s="205"/>
      <c r="I98" s="205"/>
      <c r="J98" s="205"/>
      <c r="K98" s="205"/>
      <c r="L98" s="205"/>
      <c r="M98" s="248">
        <v>0.03</v>
      </c>
      <c r="N98" s="249">
        <f>(N95+N94+N96+N97)*M98</f>
        <v>49.8</v>
      </c>
      <c r="O98" s="134"/>
    </row>
    <row r="99" s="3" customFormat="1" ht="16" customHeight="1" spans="1:15">
      <c r="A99" s="199" t="s">
        <v>64</v>
      </c>
      <c r="B99" s="200"/>
      <c r="C99" s="200"/>
      <c r="D99" s="200"/>
      <c r="E99" s="200"/>
      <c r="F99" s="200"/>
      <c r="G99" s="200"/>
      <c r="H99" s="200"/>
      <c r="I99" s="200"/>
      <c r="J99" s="236"/>
      <c r="K99" s="236"/>
      <c r="L99" s="236"/>
      <c r="M99" s="237"/>
      <c r="N99" s="238">
        <f>SUM(N94:N98)</f>
        <v>1709.8</v>
      </c>
      <c r="O99" s="239"/>
    </row>
    <row r="100" s="3" customFormat="1" ht="16" customHeight="1" spans="1:15">
      <c r="A100" s="64" t="s">
        <v>20</v>
      </c>
      <c r="B100" s="17" t="s">
        <v>18</v>
      </c>
      <c r="C100" s="65" t="s">
        <v>21</v>
      </c>
      <c r="D100" s="17"/>
      <c r="E100" s="17"/>
      <c r="F100" s="17"/>
      <c r="G100" s="17"/>
      <c r="H100" s="17"/>
      <c r="I100" s="17"/>
      <c r="J100" s="139" t="s">
        <v>22</v>
      </c>
      <c r="K100" s="65"/>
      <c r="L100" s="139" t="s">
        <v>24</v>
      </c>
      <c r="M100" s="140" t="s">
        <v>25</v>
      </c>
      <c r="N100" s="17" t="s">
        <v>67</v>
      </c>
      <c r="O100" s="141" t="s">
        <v>27</v>
      </c>
    </row>
    <row r="101" s="3" customFormat="1" ht="16" customHeight="1" spans="1:15">
      <c r="A101" s="194" t="s">
        <v>201</v>
      </c>
      <c r="B101" s="47" t="s">
        <v>202</v>
      </c>
      <c r="C101" s="47"/>
      <c r="D101" s="47"/>
      <c r="E101" s="47"/>
      <c r="F101" s="47"/>
      <c r="G101" s="47"/>
      <c r="H101" s="47"/>
      <c r="I101" s="47"/>
      <c r="J101" s="121"/>
      <c r="K101" s="121"/>
      <c r="L101" s="121"/>
      <c r="M101" s="122"/>
      <c r="N101" s="47"/>
      <c r="O101" s="123"/>
    </row>
    <row r="102" s="3" customFormat="1" ht="16" customHeight="1" spans="1:15">
      <c r="A102" s="195" t="s">
        <v>203</v>
      </c>
      <c r="B102" s="196" t="s">
        <v>202</v>
      </c>
      <c r="C102" s="206"/>
      <c r="D102" s="207"/>
      <c r="E102" s="207"/>
      <c r="F102" s="207"/>
      <c r="G102" s="207"/>
      <c r="H102" s="207"/>
      <c r="I102" s="250"/>
      <c r="J102" s="231">
        <f>SUM(N83,N87,N91,N99)</f>
        <v>37259.7012</v>
      </c>
      <c r="K102" s="232"/>
      <c r="L102" s="233"/>
      <c r="M102" s="234">
        <v>0.06</v>
      </c>
      <c r="N102" s="217">
        <f>J102*M102</f>
        <v>2235.582072</v>
      </c>
      <c r="O102" s="235"/>
    </row>
    <row r="103" s="3" customFormat="1" ht="16" customHeight="1" spans="1:15">
      <c r="A103" s="192" t="s">
        <v>64</v>
      </c>
      <c r="B103" s="193"/>
      <c r="C103" s="193"/>
      <c r="D103" s="193"/>
      <c r="E103" s="193"/>
      <c r="F103" s="193"/>
      <c r="G103" s="193"/>
      <c r="H103" s="193"/>
      <c r="I103" s="193"/>
      <c r="J103" s="226"/>
      <c r="K103" s="226"/>
      <c r="L103" s="226"/>
      <c r="M103" s="251"/>
      <c r="N103" s="252">
        <f>SUM(N102,J102)</f>
        <v>39495.283272</v>
      </c>
      <c r="O103" s="229"/>
    </row>
    <row r="104" s="3" customFormat="1" ht="16" customHeight="1" spans="1:15">
      <c r="A104" s="41"/>
      <c r="B104" s="42" t="s">
        <v>204</v>
      </c>
      <c r="C104" s="42"/>
      <c r="D104" s="42"/>
      <c r="E104" s="42"/>
      <c r="F104" s="42"/>
      <c r="G104" s="42"/>
      <c r="H104" s="42"/>
      <c r="I104" s="42"/>
      <c r="J104" s="114"/>
      <c r="K104" s="114"/>
      <c r="L104" s="114"/>
      <c r="M104" s="253"/>
      <c r="N104" s="254"/>
      <c r="O104" s="255"/>
    </row>
    <row r="105" s="3" customFormat="1" ht="15" customHeight="1" spans="10:12">
      <c r="J105" s="5"/>
      <c r="K105" s="5"/>
      <c r="L105" s="5"/>
    </row>
    <row r="106" s="3" customFormat="1" ht="15" customHeight="1" spans="10:12">
      <c r="J106" s="5"/>
      <c r="K106" s="5"/>
      <c r="L106" s="5"/>
    </row>
    <row r="107" s="3" customFormat="1" ht="15" customHeight="1" spans="10:12">
      <c r="J107" s="5"/>
      <c r="K107" s="5"/>
      <c r="L107" s="5"/>
    </row>
    <row r="108" s="3" customFormat="1" ht="15" customHeight="1" spans="10:12">
      <c r="J108" s="5"/>
      <c r="K108" s="5"/>
      <c r="L108" s="5"/>
    </row>
    <row r="109" s="3" customFormat="1" ht="15" customHeight="1" spans="10:12">
      <c r="J109" s="5"/>
      <c r="K109" s="5"/>
      <c r="L109" s="5"/>
    </row>
    <row r="110" s="3" customFormat="1" ht="15" customHeight="1" spans="10:12">
      <c r="J110" s="5"/>
      <c r="K110" s="5"/>
      <c r="L110" s="5"/>
    </row>
    <row r="111" s="3" customFormat="1" ht="15" customHeight="1" spans="10:12">
      <c r="J111" s="5"/>
      <c r="K111" s="5"/>
      <c r="L111" s="5"/>
    </row>
    <row r="112" s="3" customFormat="1" ht="15" customHeight="1" spans="10:12">
      <c r="J112" s="5"/>
      <c r="K112" s="5"/>
      <c r="L112" s="5"/>
    </row>
    <row r="113" s="3" customFormat="1" ht="15" customHeight="1" spans="10:12">
      <c r="J113" s="5"/>
      <c r="K113" s="5"/>
      <c r="L113" s="5"/>
    </row>
    <row r="114" s="3" customFormat="1" ht="15" customHeight="1" spans="10:12">
      <c r="J114" s="5"/>
      <c r="K114" s="5"/>
      <c r="L114" s="5"/>
    </row>
    <row r="115" s="3" customFormat="1" ht="15" customHeight="1" spans="10:12">
      <c r="J115" s="5"/>
      <c r="K115" s="5"/>
      <c r="L115" s="5"/>
    </row>
    <row r="116" s="3" customFormat="1" ht="15" customHeight="1" spans="10:12">
      <c r="J116" s="5"/>
      <c r="K116" s="5"/>
      <c r="L116" s="5"/>
    </row>
    <row r="117" s="3" customFormat="1" ht="15" customHeight="1" spans="10:12">
      <c r="J117" s="5"/>
      <c r="K117" s="5"/>
      <c r="L117" s="5"/>
    </row>
    <row r="118" s="3" customFormat="1" ht="15" customHeight="1" spans="10:12">
      <c r="J118" s="5"/>
      <c r="K118" s="5"/>
      <c r="L118" s="5"/>
    </row>
    <row r="119" s="3" customFormat="1" ht="15" customHeight="1" spans="10:12">
      <c r="J119" s="5"/>
      <c r="K119" s="5"/>
      <c r="L119" s="5"/>
    </row>
    <row r="120" s="3" customFormat="1" ht="15" customHeight="1" spans="10:12">
      <c r="J120" s="5"/>
      <c r="K120" s="5"/>
      <c r="L120" s="5"/>
    </row>
    <row r="121" s="3" customFormat="1" ht="15" customHeight="1" spans="10:12">
      <c r="J121" s="5"/>
      <c r="K121" s="5"/>
      <c r="L121" s="5"/>
    </row>
    <row r="122" s="3" customFormat="1" ht="15" customHeight="1" spans="10:12">
      <c r="J122" s="5"/>
      <c r="K122" s="5"/>
      <c r="L122" s="5"/>
    </row>
    <row r="123" s="3" customFormat="1" ht="15" customHeight="1" spans="10:12">
      <c r="J123" s="5"/>
      <c r="K123" s="5"/>
      <c r="L123" s="5"/>
    </row>
    <row r="124" s="3" customFormat="1" ht="15" customHeight="1" spans="10:12">
      <c r="J124" s="5"/>
      <c r="K124" s="5"/>
      <c r="L124" s="5"/>
    </row>
    <row r="125" s="3" customFormat="1" ht="15" customHeight="1" spans="10:12">
      <c r="J125" s="5"/>
      <c r="K125" s="5"/>
      <c r="L125" s="5"/>
    </row>
    <row r="126" s="3" customFormat="1" ht="15" customHeight="1" spans="10:12">
      <c r="J126" s="5"/>
      <c r="K126" s="5"/>
      <c r="L126" s="5"/>
    </row>
    <row r="127" s="3" customFormat="1" ht="15" customHeight="1" spans="10:12">
      <c r="J127" s="5"/>
      <c r="K127" s="5"/>
      <c r="L127" s="5"/>
    </row>
    <row r="128" s="3" customFormat="1" ht="15" customHeight="1" spans="1:12">
      <c r="A128" s="208"/>
      <c r="B128" s="208"/>
      <c r="C128" s="208"/>
      <c r="D128" s="209"/>
      <c r="E128" s="210"/>
      <c r="J128" s="5"/>
      <c r="K128" s="5"/>
      <c r="L128" s="5"/>
    </row>
    <row r="129" s="3" customFormat="1" ht="15" customHeight="1" spans="1:12">
      <c r="A129" s="208" t="s">
        <v>205</v>
      </c>
      <c r="B129" s="208" t="s">
        <v>206</v>
      </c>
      <c r="C129" s="208" t="s">
        <v>178</v>
      </c>
      <c r="D129" s="209" t="s">
        <v>179</v>
      </c>
      <c r="E129" s="210" t="s">
        <v>207</v>
      </c>
      <c r="J129" s="5"/>
      <c r="K129" s="5"/>
      <c r="L129" s="5"/>
    </row>
    <row r="130" s="3" customFormat="1" ht="15" customHeight="1" spans="1:12">
      <c r="A130" s="208" t="s">
        <v>35</v>
      </c>
      <c r="B130" s="208" t="s">
        <v>208</v>
      </c>
      <c r="C130" s="208" t="s">
        <v>209</v>
      </c>
      <c r="D130" s="209" t="s">
        <v>210</v>
      </c>
      <c r="E130" s="210" t="s">
        <v>211</v>
      </c>
      <c r="J130" s="5"/>
      <c r="K130" s="5"/>
      <c r="L130" s="5"/>
    </row>
    <row r="131" s="3" customFormat="1" ht="15" customHeight="1" spans="1:12">
      <c r="A131" s="208"/>
      <c r="B131" s="208" t="s">
        <v>212</v>
      </c>
      <c r="C131" s="208" t="s">
        <v>213</v>
      </c>
      <c r="D131" s="209"/>
      <c r="E131" s="210" t="s">
        <v>214</v>
      </c>
      <c r="J131" s="5"/>
      <c r="K131" s="5"/>
      <c r="L131" s="5"/>
    </row>
    <row r="132" s="3" customFormat="1" ht="15" customHeight="1" spans="1:12">
      <c r="A132" s="208">
        <v>1</v>
      </c>
      <c r="B132" s="208"/>
      <c r="J132" s="5"/>
      <c r="K132" s="5"/>
      <c r="L132" s="5"/>
    </row>
    <row r="133" s="3" customFormat="1" ht="15" customHeight="1" spans="1:12">
      <c r="A133" s="208">
        <f t="shared" ref="A133:A162" si="6">A132+1</f>
        <v>2</v>
      </c>
      <c r="B133" s="208"/>
      <c r="J133" s="5"/>
      <c r="K133" s="5"/>
      <c r="L133" s="5"/>
    </row>
    <row r="134" s="3" customFormat="1" ht="15" customHeight="1" spans="1:12">
      <c r="A134" s="208">
        <f t="shared" si="6"/>
        <v>3</v>
      </c>
      <c r="B134" s="208"/>
      <c r="J134" s="5"/>
      <c r="K134" s="5"/>
      <c r="L134" s="5"/>
    </row>
    <row r="135" s="3" customFormat="1" ht="15" customHeight="1" spans="1:12">
      <c r="A135" s="208">
        <f t="shared" si="6"/>
        <v>4</v>
      </c>
      <c r="B135" s="208"/>
      <c r="J135" s="5"/>
      <c r="K135" s="5"/>
      <c r="L135" s="5"/>
    </row>
    <row r="136" s="3" customFormat="1" ht="15" customHeight="1" spans="1:12">
      <c r="A136" s="208">
        <f t="shared" si="6"/>
        <v>5</v>
      </c>
      <c r="B136" s="208"/>
      <c r="J136" s="5"/>
      <c r="K136" s="5"/>
      <c r="L136" s="5"/>
    </row>
    <row r="137" s="3" customFormat="1" ht="15" customHeight="1" spans="1:12">
      <c r="A137" s="208">
        <f t="shared" si="6"/>
        <v>6</v>
      </c>
      <c r="B137" s="208"/>
      <c r="J137" s="5"/>
      <c r="K137" s="5"/>
      <c r="L137" s="5"/>
    </row>
    <row r="138" s="3" customFormat="1" ht="15" customHeight="1" spans="1:12">
      <c r="A138" s="208">
        <f t="shared" si="6"/>
        <v>7</v>
      </c>
      <c r="B138" s="208"/>
      <c r="J138" s="5"/>
      <c r="K138" s="5"/>
      <c r="L138" s="5"/>
    </row>
    <row r="139" s="3" customFormat="1" ht="15" customHeight="1" spans="1:12">
      <c r="A139" s="208">
        <f t="shared" si="6"/>
        <v>8</v>
      </c>
      <c r="B139" s="208"/>
      <c r="J139" s="5"/>
      <c r="K139" s="5"/>
      <c r="L139" s="5"/>
    </row>
    <row r="140" s="3" customFormat="1" ht="15" customHeight="1" spans="1:12">
      <c r="A140" s="208">
        <f t="shared" si="6"/>
        <v>9</v>
      </c>
      <c r="B140" s="208"/>
      <c r="J140" s="5"/>
      <c r="K140" s="5"/>
      <c r="L140" s="5"/>
    </row>
    <row r="141" s="3" customFormat="1" ht="15" customHeight="1" spans="1:12">
      <c r="A141" s="208">
        <f t="shared" si="6"/>
        <v>10</v>
      </c>
      <c r="B141" s="208"/>
      <c r="J141" s="5"/>
      <c r="K141" s="5"/>
      <c r="L141" s="5"/>
    </row>
    <row r="142" s="3" customFormat="1" ht="15" customHeight="1" spans="1:12">
      <c r="A142" s="208">
        <f t="shared" si="6"/>
        <v>11</v>
      </c>
      <c r="B142" s="208"/>
      <c r="J142" s="5"/>
      <c r="K142" s="5"/>
      <c r="L142" s="5"/>
    </row>
    <row r="143" s="3" customFormat="1" ht="15" customHeight="1" spans="1:12">
      <c r="A143" s="208">
        <f t="shared" si="6"/>
        <v>12</v>
      </c>
      <c r="B143" s="208"/>
      <c r="J143" s="5"/>
      <c r="K143" s="5"/>
      <c r="L143" s="5"/>
    </row>
    <row r="144" s="3" customFormat="1" ht="15" customHeight="1" spans="1:12">
      <c r="A144" s="208">
        <f t="shared" si="6"/>
        <v>13</v>
      </c>
      <c r="B144" s="208"/>
      <c r="J144" s="5"/>
      <c r="K144" s="5"/>
      <c r="L144" s="5"/>
    </row>
    <row r="145" s="3" customFormat="1" ht="15" customHeight="1" spans="1:12">
      <c r="A145" s="208">
        <f t="shared" si="6"/>
        <v>14</v>
      </c>
      <c r="B145" s="208"/>
      <c r="J145" s="5"/>
      <c r="K145" s="5"/>
      <c r="L145" s="5"/>
    </row>
    <row r="146" s="3" customFormat="1" ht="15" customHeight="1" spans="1:12">
      <c r="A146" s="208">
        <f t="shared" si="6"/>
        <v>15</v>
      </c>
      <c r="B146" s="208"/>
      <c r="J146" s="5"/>
      <c r="K146" s="5"/>
      <c r="L146" s="5"/>
    </row>
    <row r="147" s="3" customFormat="1" ht="15" customHeight="1" spans="1:12">
      <c r="A147" s="208">
        <f t="shared" si="6"/>
        <v>16</v>
      </c>
      <c r="B147" s="208"/>
      <c r="J147" s="5"/>
      <c r="K147" s="5"/>
      <c r="L147" s="5"/>
    </row>
    <row r="148" s="3" customFormat="1" ht="15" customHeight="1" spans="1:12">
      <c r="A148" s="208">
        <f t="shared" si="6"/>
        <v>17</v>
      </c>
      <c r="B148" s="208"/>
      <c r="J148" s="5"/>
      <c r="K148" s="5"/>
      <c r="L148" s="5"/>
    </row>
    <row r="149" s="3" customFormat="1" ht="15" customHeight="1" spans="1:12">
      <c r="A149" s="208">
        <f t="shared" si="6"/>
        <v>18</v>
      </c>
      <c r="B149" s="208"/>
      <c r="J149" s="5"/>
      <c r="K149" s="5"/>
      <c r="L149" s="5"/>
    </row>
    <row r="150" s="3" customFormat="1" ht="15" customHeight="1" spans="1:12">
      <c r="A150" s="208">
        <f t="shared" si="6"/>
        <v>19</v>
      </c>
      <c r="B150" s="208"/>
      <c r="J150" s="5"/>
      <c r="K150" s="5"/>
      <c r="L150" s="5"/>
    </row>
    <row r="151" s="3" customFormat="1" ht="15" customHeight="1" spans="1:12">
      <c r="A151" s="208">
        <f t="shared" si="6"/>
        <v>20</v>
      </c>
      <c r="B151" s="208"/>
      <c r="J151" s="5"/>
      <c r="K151" s="5"/>
      <c r="L151" s="5"/>
    </row>
    <row r="152" s="3" customFormat="1" ht="15" customHeight="1" spans="1:12">
      <c r="A152" s="208">
        <f t="shared" si="6"/>
        <v>21</v>
      </c>
      <c r="B152" s="208"/>
      <c r="J152" s="5"/>
      <c r="K152" s="5"/>
      <c r="L152" s="5"/>
    </row>
    <row r="153" s="3" customFormat="1" ht="15" customHeight="1" spans="1:12">
      <c r="A153" s="208">
        <f t="shared" si="6"/>
        <v>22</v>
      </c>
      <c r="B153" s="208"/>
      <c r="J153" s="5"/>
      <c r="K153" s="5"/>
      <c r="L153" s="5"/>
    </row>
    <row r="154" s="3" customFormat="1" ht="15" customHeight="1" spans="1:12">
      <c r="A154" s="208">
        <f t="shared" si="6"/>
        <v>23</v>
      </c>
      <c r="B154" s="208"/>
      <c r="J154" s="5"/>
      <c r="K154" s="5"/>
      <c r="L154" s="5"/>
    </row>
    <row r="155" s="3" customFormat="1" ht="15" customHeight="1" spans="1:12">
      <c r="A155" s="208">
        <f t="shared" si="6"/>
        <v>24</v>
      </c>
      <c r="B155" s="208"/>
      <c r="J155" s="5"/>
      <c r="K155" s="5"/>
      <c r="L155" s="5"/>
    </row>
    <row r="156" s="3" customFormat="1" ht="15" customHeight="1" spans="1:12">
      <c r="A156" s="208">
        <f t="shared" si="6"/>
        <v>25</v>
      </c>
      <c r="B156" s="208"/>
      <c r="J156" s="5"/>
      <c r="K156" s="5"/>
      <c r="L156" s="5"/>
    </row>
    <row r="157" s="3" customFormat="1" ht="15" customHeight="1" spans="1:12">
      <c r="A157" s="208">
        <f t="shared" si="6"/>
        <v>26</v>
      </c>
      <c r="B157" s="208"/>
      <c r="J157" s="5"/>
      <c r="K157" s="5"/>
      <c r="L157" s="5"/>
    </row>
    <row r="158" s="3" customFormat="1" ht="15" customHeight="1" spans="1:12">
      <c r="A158" s="208">
        <f t="shared" si="6"/>
        <v>27</v>
      </c>
      <c r="B158" s="208"/>
      <c r="J158" s="5"/>
      <c r="K158" s="5"/>
      <c r="L158" s="5"/>
    </row>
    <row r="159" s="3" customFormat="1" ht="15" customHeight="1" spans="1:12">
      <c r="A159" s="208">
        <f t="shared" si="6"/>
        <v>28</v>
      </c>
      <c r="B159" s="208"/>
      <c r="J159" s="5"/>
      <c r="K159" s="5"/>
      <c r="L159" s="5"/>
    </row>
    <row r="160" s="3" customFormat="1" ht="15" customHeight="1" spans="1:12">
      <c r="A160" s="208">
        <f t="shared" si="6"/>
        <v>29</v>
      </c>
      <c r="B160" s="208"/>
      <c r="J160" s="5"/>
      <c r="K160" s="5"/>
      <c r="L160" s="5"/>
    </row>
    <row r="161" s="3" customFormat="1" ht="15" customHeight="1" spans="1:12">
      <c r="A161" s="208">
        <f t="shared" si="6"/>
        <v>30</v>
      </c>
      <c r="B161" s="208"/>
      <c r="J161" s="5"/>
      <c r="K161" s="5"/>
      <c r="L161" s="5"/>
    </row>
    <row r="162" s="3" customFormat="1" ht="15" customHeight="1" spans="1:12">
      <c r="A162" s="208">
        <f t="shared" si="6"/>
        <v>31</v>
      </c>
      <c r="B162" s="208"/>
      <c r="J162" s="5"/>
      <c r="K162" s="5"/>
      <c r="L162" s="5"/>
    </row>
    <row r="163" s="3" customFormat="1" ht="15" customHeight="1" spans="10:12">
      <c r="J163" s="5"/>
      <c r="K163" s="5"/>
      <c r="L163" s="5"/>
    </row>
    <row r="164" s="3" customFormat="1" ht="15" customHeight="1" spans="10:12">
      <c r="J164" s="5"/>
      <c r="K164" s="5"/>
      <c r="L164" s="5"/>
    </row>
    <row r="165" s="3" customFormat="1" ht="15" customHeight="1" spans="10:12">
      <c r="J165" s="5"/>
      <c r="K165" s="5"/>
      <c r="L165" s="5"/>
    </row>
    <row r="166" s="3" customFormat="1" ht="15" customHeight="1" spans="10:12">
      <c r="J166" s="5"/>
      <c r="K166" s="5"/>
      <c r="L166" s="5"/>
    </row>
    <row r="167" s="3" customFormat="1" ht="15" customHeight="1" spans="10:12">
      <c r="J167" s="5"/>
      <c r="K167" s="5"/>
      <c r="L167" s="5"/>
    </row>
    <row r="168" s="3" customFormat="1" ht="15" customHeight="1" spans="10:12">
      <c r="J168" s="5"/>
      <c r="K168" s="5"/>
      <c r="L168" s="5"/>
    </row>
    <row r="169" s="3" customFormat="1" ht="15" customHeight="1" spans="10:12">
      <c r="J169" s="5"/>
      <c r="K169" s="5"/>
      <c r="L169" s="5"/>
    </row>
    <row r="170" s="3" customFormat="1" ht="15" customHeight="1" spans="10:12">
      <c r="J170" s="5"/>
      <c r="K170" s="5"/>
      <c r="L170" s="5"/>
    </row>
    <row r="171" s="3" customFormat="1" ht="15" customHeight="1" spans="10:12">
      <c r="J171" s="5"/>
      <c r="K171" s="5"/>
      <c r="L171" s="5"/>
    </row>
    <row r="172" s="3" customFormat="1" ht="15" customHeight="1" spans="10:12">
      <c r="J172" s="5"/>
      <c r="K172" s="5"/>
      <c r="L172" s="5"/>
    </row>
    <row r="173" s="3" customFormat="1" ht="15" customHeight="1" spans="10:12">
      <c r="J173" s="5"/>
      <c r="K173" s="5"/>
      <c r="L173" s="5"/>
    </row>
    <row r="174" s="3" customFormat="1" ht="15" customHeight="1" spans="10:12">
      <c r="J174" s="5"/>
      <c r="K174" s="5"/>
      <c r="L174" s="5"/>
    </row>
    <row r="175" s="3" customFormat="1" ht="15" customHeight="1" spans="10:12">
      <c r="J175" s="5"/>
      <c r="K175" s="5"/>
      <c r="L175" s="5"/>
    </row>
    <row r="176" s="3" customFormat="1" ht="15" customHeight="1" spans="10:12">
      <c r="J176" s="5"/>
      <c r="K176" s="5"/>
      <c r="L176" s="5"/>
    </row>
    <row r="177" s="3" customFormat="1" ht="15" customHeight="1" spans="10:12">
      <c r="J177" s="5"/>
      <c r="K177" s="5"/>
      <c r="L177" s="5"/>
    </row>
    <row r="178" s="3" customFormat="1" ht="15" customHeight="1" spans="10:12">
      <c r="J178" s="5"/>
      <c r="K178" s="5"/>
      <c r="L178" s="5"/>
    </row>
    <row r="179" s="3" customFormat="1" ht="15" customHeight="1" spans="10:12">
      <c r="J179" s="5"/>
      <c r="K179" s="5"/>
      <c r="L179" s="5"/>
    </row>
    <row r="180" s="3" customFormat="1" ht="15" customHeight="1" spans="10:12">
      <c r="J180" s="5"/>
      <c r="K180" s="5"/>
      <c r="L180" s="5"/>
    </row>
    <row r="181" s="3" customFormat="1" ht="15" customHeight="1" spans="10:12">
      <c r="J181" s="5"/>
      <c r="K181" s="5"/>
      <c r="L181" s="5"/>
    </row>
    <row r="182" s="3" customFormat="1" ht="15" customHeight="1" spans="10:12">
      <c r="J182" s="5"/>
      <c r="K182" s="5"/>
      <c r="L182" s="5"/>
    </row>
    <row r="183" s="3" customFormat="1" ht="15" customHeight="1" spans="10:12">
      <c r="J183" s="5"/>
      <c r="K183" s="5"/>
      <c r="L183" s="5"/>
    </row>
    <row r="184" s="3" customFormat="1" ht="15" customHeight="1" spans="10:12">
      <c r="J184" s="5"/>
      <c r="K184" s="5"/>
      <c r="L184" s="5"/>
    </row>
    <row r="185" s="3" customFormat="1" ht="15" customHeight="1" spans="10:12">
      <c r="J185" s="5"/>
      <c r="K185" s="5"/>
      <c r="L185" s="5"/>
    </row>
    <row r="186" s="3" customFormat="1" ht="15" customHeight="1" spans="10:12">
      <c r="J186" s="5"/>
      <c r="K186" s="5"/>
      <c r="L186" s="5"/>
    </row>
    <row r="187" s="3" customFormat="1" ht="15" customHeight="1" spans="10:12">
      <c r="J187" s="5"/>
      <c r="K187" s="5"/>
      <c r="L187" s="5"/>
    </row>
    <row r="188" s="3" customFormat="1" ht="15" customHeight="1" spans="10:12">
      <c r="J188" s="5"/>
      <c r="K188" s="5"/>
      <c r="L188" s="5"/>
    </row>
    <row r="189" s="3" customFormat="1" ht="15" customHeight="1" spans="10:12">
      <c r="J189" s="5"/>
      <c r="K189" s="5"/>
      <c r="L189" s="5"/>
    </row>
    <row r="190" s="3" customFormat="1" ht="15" customHeight="1" spans="10:12">
      <c r="J190" s="5"/>
      <c r="K190" s="5"/>
      <c r="L190" s="5"/>
    </row>
    <row r="191" s="3" customFormat="1" ht="15" customHeight="1" spans="10:12">
      <c r="J191" s="5"/>
      <c r="K191" s="5"/>
      <c r="L191" s="5"/>
    </row>
    <row r="192" s="3" customFormat="1" ht="15" customHeight="1" spans="10:12">
      <c r="J192" s="5"/>
      <c r="K192" s="5"/>
      <c r="L192" s="5"/>
    </row>
    <row r="193" s="3" customFormat="1" ht="15" customHeight="1" spans="10:12">
      <c r="J193" s="5"/>
      <c r="K193" s="5"/>
      <c r="L193" s="5"/>
    </row>
    <row r="194" s="3" customFormat="1" ht="15" customHeight="1" spans="10:12">
      <c r="J194" s="5"/>
      <c r="K194" s="5"/>
      <c r="L194" s="5"/>
    </row>
    <row r="195" s="3" customFormat="1" ht="15" customHeight="1" spans="10:12">
      <c r="J195" s="5"/>
      <c r="K195" s="5"/>
      <c r="L195" s="5"/>
    </row>
    <row r="196" s="3" customFormat="1" ht="15" customHeight="1" spans="10:12">
      <c r="J196" s="5"/>
      <c r="K196" s="5"/>
      <c r="L196" s="5"/>
    </row>
    <row r="197" s="3" customFormat="1" ht="15" customHeight="1" spans="10:12">
      <c r="J197" s="5"/>
      <c r="K197" s="5"/>
      <c r="L197" s="5"/>
    </row>
    <row r="198" s="3" customFormat="1" ht="15" customHeight="1" spans="10:12">
      <c r="J198" s="5"/>
      <c r="K198" s="5"/>
      <c r="L198" s="5"/>
    </row>
    <row r="199" s="3" customFormat="1" ht="15" customHeight="1" spans="10:12">
      <c r="J199" s="5"/>
      <c r="K199" s="5"/>
      <c r="L199" s="5"/>
    </row>
    <row r="200" s="3" customFormat="1" ht="15" customHeight="1" spans="10:12">
      <c r="J200" s="5"/>
      <c r="K200" s="5"/>
      <c r="L200" s="5"/>
    </row>
    <row r="201" s="3" customFormat="1" ht="15" customHeight="1" spans="10:12">
      <c r="J201" s="5"/>
      <c r="K201" s="5"/>
      <c r="L201" s="5"/>
    </row>
    <row r="202" s="3" customFormat="1" ht="15" customHeight="1" spans="10:12">
      <c r="J202" s="5"/>
      <c r="K202" s="5"/>
      <c r="L202" s="5"/>
    </row>
    <row r="203" s="3" customFormat="1" ht="15" customHeight="1" spans="10:12">
      <c r="J203" s="5"/>
      <c r="K203" s="5"/>
      <c r="L203" s="5"/>
    </row>
    <row r="204" s="3" customFormat="1" ht="15" customHeight="1" spans="10:12">
      <c r="J204" s="5"/>
      <c r="K204" s="5"/>
      <c r="L204" s="5"/>
    </row>
    <row r="205" s="3" customFormat="1" ht="15" customHeight="1" spans="10:12">
      <c r="J205" s="5"/>
      <c r="K205" s="5"/>
      <c r="L205" s="5"/>
    </row>
    <row r="206" s="3" customFormat="1" ht="15" customHeight="1" spans="10:12">
      <c r="J206" s="5"/>
      <c r="K206" s="5"/>
      <c r="L206" s="5"/>
    </row>
    <row r="207" s="3" customFormat="1" ht="15" customHeight="1" spans="10:12">
      <c r="J207" s="5"/>
      <c r="K207" s="5"/>
      <c r="L207" s="5"/>
    </row>
    <row r="208" s="3" customFormat="1" ht="15" customHeight="1" spans="10:12">
      <c r="J208" s="5"/>
      <c r="K208" s="5"/>
      <c r="L208" s="5"/>
    </row>
    <row r="209" s="3" customFormat="1" ht="15" customHeight="1" spans="10:12">
      <c r="J209" s="5"/>
      <c r="K209" s="5"/>
      <c r="L209" s="5"/>
    </row>
    <row r="210" s="3" customFormat="1" ht="15" customHeight="1" spans="10:12">
      <c r="J210" s="5"/>
      <c r="K210" s="5"/>
      <c r="L210" s="5"/>
    </row>
    <row r="211" s="3" customFormat="1" ht="15" customHeight="1" spans="10:12">
      <c r="J211" s="5"/>
      <c r="K211" s="5"/>
      <c r="L211" s="5"/>
    </row>
    <row r="212" s="3" customFormat="1" ht="15" customHeight="1" spans="10:12">
      <c r="J212" s="5"/>
      <c r="K212" s="5"/>
      <c r="L212" s="5"/>
    </row>
    <row r="213" s="3" customFormat="1" ht="15" customHeight="1" spans="10:12">
      <c r="J213" s="5"/>
      <c r="K213" s="5"/>
      <c r="L213" s="5"/>
    </row>
    <row r="214" s="3" customFormat="1" ht="15" customHeight="1" spans="10:12">
      <c r="J214" s="5"/>
      <c r="K214" s="5"/>
      <c r="L214" s="5"/>
    </row>
    <row r="215" s="3" customFormat="1" ht="15" customHeight="1" spans="10:12">
      <c r="J215" s="5"/>
      <c r="K215" s="5"/>
      <c r="L215" s="5"/>
    </row>
    <row r="216" s="3" customFormat="1" ht="15" customHeight="1" spans="10:12">
      <c r="J216" s="5"/>
      <c r="K216" s="5"/>
      <c r="L216" s="5"/>
    </row>
    <row r="217" s="3" customFormat="1" ht="15" customHeight="1" spans="10:12">
      <c r="J217" s="5"/>
      <c r="K217" s="5"/>
      <c r="L217" s="5"/>
    </row>
    <row r="218" s="3" customFormat="1" ht="15" customHeight="1" spans="10:12">
      <c r="J218" s="5"/>
      <c r="K218" s="5"/>
      <c r="L218" s="5"/>
    </row>
  </sheetData>
  <mergeCells count="117">
    <mergeCell ref="A1:O1"/>
    <mergeCell ref="A2:B2"/>
    <mergeCell ref="C2:E2"/>
    <mergeCell ref="I2:J2"/>
    <mergeCell ref="L2:M2"/>
    <mergeCell ref="N2:O2"/>
    <mergeCell ref="A3:B3"/>
    <mergeCell ref="C3:E3"/>
    <mergeCell ref="I3:J3"/>
    <mergeCell ref="L3:M3"/>
    <mergeCell ref="N3:O3"/>
    <mergeCell ref="A4:B4"/>
    <mergeCell ref="C4:E4"/>
    <mergeCell ref="L4:M4"/>
    <mergeCell ref="N4:O4"/>
    <mergeCell ref="B6:O6"/>
    <mergeCell ref="A7:L7"/>
    <mergeCell ref="M7:O7"/>
    <mergeCell ref="C8:I8"/>
    <mergeCell ref="C21:I21"/>
    <mergeCell ref="C22:I22"/>
    <mergeCell ref="C23:I23"/>
    <mergeCell ref="C24:I24"/>
    <mergeCell ref="C25:I25"/>
    <mergeCell ref="C26:I26"/>
    <mergeCell ref="C27:I27"/>
    <mergeCell ref="C28:I28"/>
    <mergeCell ref="C29:I29"/>
    <mergeCell ref="C30:I30"/>
    <mergeCell ref="C31:I31"/>
    <mergeCell ref="C32:I32"/>
    <mergeCell ref="C34:I34"/>
    <mergeCell ref="C42:I42"/>
    <mergeCell ref="C44:I44"/>
    <mergeCell ref="C45:I45"/>
    <mergeCell ref="C46:I46"/>
    <mergeCell ref="C47:I47"/>
    <mergeCell ref="C48:I48"/>
    <mergeCell ref="C49:I49"/>
    <mergeCell ref="C50:I50"/>
    <mergeCell ref="C52:I52"/>
    <mergeCell ref="C53:I53"/>
    <mergeCell ref="C54:I54"/>
    <mergeCell ref="C55:I55"/>
    <mergeCell ref="C56:I56"/>
    <mergeCell ref="C57:I57"/>
    <mergeCell ref="C58:G58"/>
    <mergeCell ref="C59:G59"/>
    <mergeCell ref="C60:G60"/>
    <mergeCell ref="C62:I62"/>
    <mergeCell ref="J62:K62"/>
    <mergeCell ref="C64:I64"/>
    <mergeCell ref="J64:K64"/>
    <mergeCell ref="C65:I65"/>
    <mergeCell ref="J65:K65"/>
    <mergeCell ref="C66:I66"/>
    <mergeCell ref="J66:K66"/>
    <mergeCell ref="C67:I67"/>
    <mergeCell ref="J67:K67"/>
    <mergeCell ref="C68:I68"/>
    <mergeCell ref="J68:K68"/>
    <mergeCell ref="C69:I69"/>
    <mergeCell ref="J69:K69"/>
    <mergeCell ref="C70:I70"/>
    <mergeCell ref="J70:K70"/>
    <mergeCell ref="C71:I71"/>
    <mergeCell ref="J71:K71"/>
    <mergeCell ref="C72:I72"/>
    <mergeCell ref="J72:K72"/>
    <mergeCell ref="C73:I73"/>
    <mergeCell ref="J73:K73"/>
    <mergeCell ref="C74:I74"/>
    <mergeCell ref="J74:K74"/>
    <mergeCell ref="C76:I76"/>
    <mergeCell ref="C78:I78"/>
    <mergeCell ref="C79:I79"/>
    <mergeCell ref="C80:I80"/>
    <mergeCell ref="C81:I81"/>
    <mergeCell ref="C84:I84"/>
    <mergeCell ref="J84:K84"/>
    <mergeCell ref="C86:I86"/>
    <mergeCell ref="J86:K86"/>
    <mergeCell ref="C88:I88"/>
    <mergeCell ref="C90:I90"/>
    <mergeCell ref="C92:G92"/>
    <mergeCell ref="J92:K92"/>
    <mergeCell ref="C94:G94"/>
    <mergeCell ref="J94:K94"/>
    <mergeCell ref="C95:G95"/>
    <mergeCell ref="J95:K95"/>
    <mergeCell ref="C96:G96"/>
    <mergeCell ref="J96:K96"/>
    <mergeCell ref="C97:G97"/>
    <mergeCell ref="J97:K97"/>
    <mergeCell ref="C98:L98"/>
    <mergeCell ref="C100:I100"/>
    <mergeCell ref="J100:K100"/>
    <mergeCell ref="C102:I102"/>
    <mergeCell ref="J102:K102"/>
    <mergeCell ref="A10:A14"/>
    <mergeCell ref="A15:A16"/>
    <mergeCell ref="A17:A18"/>
    <mergeCell ref="A19:A20"/>
    <mergeCell ref="A21:A26"/>
    <mergeCell ref="A27:A32"/>
    <mergeCell ref="A44:A48"/>
    <mergeCell ref="A49:A52"/>
    <mergeCell ref="A53:A57"/>
    <mergeCell ref="A58:A60"/>
    <mergeCell ref="B10:B14"/>
    <mergeCell ref="B15:B16"/>
    <mergeCell ref="B17:B18"/>
    <mergeCell ref="B19:B20"/>
    <mergeCell ref="B44:B48"/>
    <mergeCell ref="B49:B52"/>
    <mergeCell ref="B53:B57"/>
    <mergeCell ref="B58:B60"/>
  </mergeCells>
  <dataValidations count="7">
    <dataValidation type="list" allowBlank="1" showInputMessage="1" showErrorMessage="1" sqref="H94 H95 H96 H97">
      <formula1>$C$128:$C$131</formula1>
    </dataValidation>
    <dataValidation type="list" allowBlank="1" showInputMessage="1" showErrorMessage="1" sqref="I94 I95 I96 I97">
      <formula1>$D$128:$D$130</formula1>
    </dataValidation>
    <dataValidation type="list" allowBlank="1" showInputMessage="1" showErrorMessage="1" sqref="C36:C40">
      <formula1>$E$128:$E$131</formula1>
    </dataValidation>
    <dataValidation type="list" allowBlank="1" showInputMessage="1" showErrorMessage="1" sqref="D10:D20 D36:D40">
      <formula1>$A$131:$A$143</formula1>
    </dataValidation>
    <dataValidation type="list" allowBlank="1" showInputMessage="1" showErrorMessage="1" sqref="F10:F20 F36:F40">
      <formula1>$A$131:$A$162</formula1>
    </dataValidation>
    <dataValidation type="list" allowBlank="1" showInputMessage="1" showErrorMessage="1" sqref="H36:H40">
      <formula1>$A$129:$A$130</formula1>
    </dataValidation>
    <dataValidation type="list" allowBlank="1" showInputMessage="1" showErrorMessage="1" sqref="H58:H60">
      <formula1>$B$129:$B$131</formula1>
    </dataValidation>
  </dataValidations>
  <pageMargins left="0.75" right="0.75" top="1" bottom="1" header="0.511805555555556" footer="0.511805555555556"/>
  <pageSetup paperSize="9" scale="60" fitToHeight="0" orientation="portrait"/>
  <headerFooter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? > < c t : c o n t e n t T y p e S c h e m a   c t : _ = " "   m a : _ = " "   m a : c o n t e n t T y p e N a m e = " ĉ�z6R�^�ech"   m a : c o n t e n t T y p e I D = " 0 x 0 1 0 1 0 0 3 3 6 F 7 C D 4 0 9 A A 4 4 8 F 8 6 E 0 7 D B 2 8 2 4 3 D 9 6 A 0 0 E E 2 8 8 1 D 3 3 D 3 0 0 B 4 3 A A 8 F B 7 8 C B E B E 7 F 3 1 "   m a : c o n t e n t T y p e V e r s i o n = " 5 "   m a : c o n t e n t T y p e D e s c r i p t i o n = " (u�Nĉ�z6R�^�v�ech�Q�[{|�W"   m a : c o n t e n t T y p e S c o p e = " "   m a : v e r s i o n I D = " 8 2 c d e 9 6 f 2 6 0 4 5 9 1 9 b e 2 9 3 1 e 3 c 4 0 e c 1 c d "   x m l n s : c t = " h t t p : / / s c h e m a s . m i c r o s o f t . c o m / o f f i c e / 2 0 0 6 / m e t a d a t a / c o n t e n t T y p e "   x m l n s : m a = " h t t p : / / s c h e m a s . m i c r o s o f t . c o m / o f f i c e / 2 0 0 6 / m e t a d a t a / p r o p e r t i e s / m e t a A t t r i b u t e s " >  
 < x s d : s c h e m a   t a r g e t N a m e s p a c e = " h t t p : / / s c h e m a s . m i c r o s o f t . c o m / o f f i c e / 2 0 0 6 / m e t a d a t a / p r o p e r t i e s "   m a : r o o t = " t r u e "   m a : f i e l d s I D = " 3 4 6 3 7 e c b 3 9 c 9 d 4 5 8 d 3 b 5 0 c 8 c 6 d e 2 7 b f 7 "   n s 1 : _ = " "   x m l n s : x s d = " h t t p : / / w w w . w 3 . o r g / 2 0 0 1 / X M L S c h e m a "   x m l n s : x s = " h t t p : / / w w w . w 3 . o r g / 2 0 0 1 / X M L S c h e m a "   x m l n s : p = " h t t p : / / s c h e m a s . m i c r o s o f t . c o m / o f f i c e / 2 0 0 6 / m e t a d a t a / p r o p e r t i e s "   x m l n s : n s 1 = " h t t p : / / s c h e m a s . m i c r o s o f t . c o m / s h a r e p o i n t / v 3 " >  
 < x s d : i m p o r t   n a m e s p a c e = " h t t p : / / s c h e m a s . m i c r o s o f t . c o m / s h a r e p o i n t / v 3 " / >  
 < x s d : e l e m e n t   n a m e = " p r o p e r t i e s " >  
 < x s d : c o m p l e x T y p e >  
 < x s d : s e q u e n c e >  
 < x s d : e l e m e n t   n a m e = " d o c u m e n t M a n a g e m e n t " >  
 < x s d : c o m p l e x T y p e >  
 < x s d : a l l >  
 < x s d : e l e m e n t   r e f = " n s 1 : S t e l l a _ D o c u m e n t C a t e g o r y "   m i n O c c u r s = " 0 " / >  
 < x s d : e l e m e n t   r e f = " n s 1 : S t e l l a _ D o c u m e n t F u n c t i o n "   m i n O c c u r s = " 0 " / >  
 < x s d : e l e m e n t   r e f = " n s 1 : S t e l l a _ D o c u m e n t T y p e " / >  
 < x s d : e l e m e n t   r e f = " n s 1 : S t e l l a _ D o c u m e n t N u m b e r " / >  
 < x s d : e l e m e n t   r e f = " n s 1 : S t e l l a _ D o c u m e n t V e r s i o n " / >  
 < x s d : e l e m e n t   r e f = " n s 1 : S t e l l a _ D o c u m e n t S T L "   m i n O c c u r s = " 0 " / >  
 < x s d : e l e m e n t   r e f = " n s 1 : S t e l l a _ D o c u m e n t D e p a r t m e n t " / >  
 < x s d : e l e m e n t   r e f = " n s 1 : S t e l l a _ D o c u m e n t E f f e c t i v e D a t e "   m i n O c c u r s = " 0 " / >  
 < x s d : e l e m e n t   r e f = " n s 1 : P u b l i s h i n g S t a r t D a t e "   m i n O c c u r s = " 0 " / >  
 < x s d : e l e m e n t   r e f = " n s 1 : P u b l i s h i n g E x p i r a t i o n D a t e "   m i n O c c u r s = " 0 " / >  
 < x s d : e l e m e n t   r e f = " n s 1 : S t e l l a _ M a s t e r D o c u m e n t N u m b e r " / >  
 < x s d : e l e m e n t   r e f = " n s 1 : S t e l l a _ D o c u m e n t S e t C l a s s i f i c a t i o n "   m i n O c c u r s = " 0 " / >  
 < x s d : e l e m e n t   r e f = " n s 1 : S t e l l a _ D o c u m e n t W e i g h t "   m i n O c c u r s = " 0 " / >  
 < x s d : e l e m e n t   r e f = " n s 1 : S t e l l a _ D o c u m e n t S e t W e i g h t "   m i n O c c u r s = " 0 " / >  
 < / x s d : a l l >  
 < / x s d : c o m p l e x T y p e >  
 < / x s d : e l e m e n t >  
 < / x s d : s e q u e n c e >  
 < / x s d : c o m p l e x T y p e >  
 < / x s d : e l e m e n t >  
 < / x s d : s c h e m a >  
 < x s d : s c h e m a   t a r g e t N a m e s p a c e = " h t t p : / / s c h e m a s . m i c r o s o f t . c o m / s h a r e p o i n t / v 3 "   e l e m e n t F o r m D e f a u l t = " q u a l i f i e d "   x m l n s : x s d = " h t t p : / / w w w . w 3 . o r g / 2 0 0 1 / X M L S c h e m a "   x m l n s : x s = " h t t p : / / w w w . w 3 . o r g / 2 0 0 1 / X M L S c h e m a "   x m l n s : d m s = " h t t p : / / s c h e m a s . m i c r o s o f t . c o m / o f f i c e / 2 0 0 6 / d o c u m e n t M a n a g e m e n t / t y p e s "   x m l n s : p c = " h t t p : / / s c h e m a s . m i c r o s o f t . c o m / o f f i c e / i n f o p a t h / 2 0 0 7 / P a r t n e r C o n t r o l s " >  
 < x s d : i m p o r t   n a m e s p a c e = " h t t p : / / s c h e m a s . m i c r o s o f t . c o m / o f f i c e / 2 0 0 6 / d o c u m e n t M a n a g e m e n t / t y p e s " / >  
 < x s d : i m p o r t   n a m e s p a c e = " h t t p : / / s c h e m a s . m i c r o s o f t . c o m / o f f i c e / i n f o p a t h / 2 0 0 7 / P a r t n e r C o n t r o l s " / >  
 < x s d : e l e m e n t   n a m e = " S t e l l a _ D o c u m e n t C a t e g o r y "   m a : i n d e x = " 0 "   n i l l a b l e = " t r u e "   m a : d i s p l a y N a m e = " ĉz{|�W"   m a : d e f a u l t = " 1 ; # �~%�{|"   m a : l i s t = " { E 8 5 7 B D B 4 - B 6 5 0 - 4 F 3 F - 8 E 7 8 - 9 E 6 2 A 3 A 0 8 5 2 B } "   m a : i n t e r n a l N a m e = " S t e l l a _ D o c u m e n t C a t e g o r y "   m a : r e a d O n l y = " f a l s e "   m a : s h o w F i e l d = " T i t l e " >  
 < x s d : s i m p l e T y p e >  
 < x s d : r e s t r i c t i o n   b a s e = " d m s : L o o k u p " / >  
 < / x s d : s i m p l e T y p e >  
 < / x s d : e l e m e n t >  
 < x s d : e l e m e n t   n a m e = " S t e l l a _ D o c u m e n t F u n c t i o n "   m a : i n d e x = " 1 "   n i l l a b l e = " t r u e "   m a : d i s p l a y N a m e = " ĉzL���"   m a : d e f a u l t = " 3 ; # "��R�{t"   m a : l i s t = " { 0 F 2 6 4 2 9 8 - 8 6 2 2 - 4 1 5 7 - 9 F 1 E - F C 3 E 5 2 F 9 4 B 6 2 } "   m a : i n t e r n a l N a m e = " S t e l l a _ D o c u m e n t F u n c t i o n "   m a : r e a d O n l y = " f a l s e "   m a : s h o w F i e l d = " T i t l e " >  
 < x s d : s i m p l e T y p e >  
 < x s d : r e s t r i c t i o n   b a s e = " d m s : L o o k u p " / >  
 < / x s d : s i m p l e T y p e >  
 < / x s d : e l e m e n t >  
 < x s d : e l e m e n t   n a m e = " S t e l l a _ D o c u m e n t T y p e "   m a : i n d e x = " 2 "   m a : d i s p l a y N a m e = " ^\'`"   m a : l i s t = " { 0 C B C C A 7 B - C 2 9 3 - 4 B 0 0 - 8 4 4 F - C 1 9 6 F E 8 5 1 B 4 6 } "   m a : i n t e r n a l N a m e = " S t e l l a _ D o c u m e n t T y p e "   m a : s h o w F i e l d = " T i t l e " >  
 < x s d : s i m p l e T y p e >  
 < x s d : r e s t r i c t i o n   b a s e = " d m s : L o o k u p " / >  
 < / x s d : s i m p l e T y p e >  
 < / x s d : e l e m e n t >  
 < x s d : e l e m e n t   n a m e = " S t e l l a _ D o c u m e n t N u m b e r "   m a : i n d e x = " 3 "   m a : d i s p l a y N a m e = " �S"   m a : i n t e r n a l N a m e = " S t e l l a _ D o c u m e n t N u m b e r " >  
 < x s d : s i m p l e T y p e >  
 < x s d : r e s t r i c t i o n   b a s e = " d m s : T e x t " / >  
 < / x s d : s i m p l e T y p e >  
 < / x s d : e l e m e n t >  
 < x s d : e l e m e n t   n a m e = " S t e l l a _ D o c u m e n t V e r s i o n "   m a : i n d e x = " 4 "   m a : d i s p l a y N a m e = " Hr,g�S"   m a : d e c i m a l s = " 1 "   m a : i n t e r n a l N a m e = " S t e l l a _ D o c u m e n t V e r s i o n " >  
 < x s d : s i m p l e T y p e >  
 < x s d : r e s t r i c t i o n   b a s e = " d m s : N u m b e r " >  
 < x s d : m i n I n c l u s i v e   v a l u e = " 0 . 1 " / >  
 < / x s d : r e s t r i c t i o n >  
 < / x s d : s i m p l e T y p e >  
 < / x s d : e l e m e n t >  
 < x s d : e l e m e n t   n a m e = " S t e l l a _ D o c u m e n t S T L "   m a : i n d e x = " 6 "   n i l l a b l e = " t r u e "   m a : d i s p l a y N a m e = " D��NS T L �S"   m a : l i s t = " b 7 5 8 a 1 7 7 - 7 0 1 c - 4 d f 0 - 8 b e 8 - d 7 6 f 1 4 1 f c 2 9 c "   m a : i n t e r n a l N a m e = " S t e l l a _ D o c u m e n t S T L "   m a : s h o w F i e l d = " S t e l l a _ D o c u m e n t N u m b e r " >  
 < x s d : c o m p l e x T y p e >  
 < x s d : c o m p l e x C o n t e n t >  
 < x s d : e x t e n s i o n   b a s e = " d m s : M u l t i C h o i c e L o o k u p " >  
 < x s d : s e q u e n c e >  
 < x s d : e l e m e n t   n a m e = " V a l u e "   t y p e = " d m s : L o o k u p "   m a x O c c u r s = " u n b o u n d e d "   m i n O c c u r s = " 0 "   n i l l a b l e = " t r u e " / >  
 < / x s d : s e q u e n c e >  
 < / x s d : e x t e n s i o n >  
 < / x s d : c o m p l e x C o n t e n t >  
 < / x s d : c o m p l e x T y p e >  
 < / x s d : e l e m e n t >  
 < x s d : e l e m e n t   n a m e = " S t e l l a _ D o c u m e n t D e p a r t m e n t "   m a : i n d e x = " 7 "   m a : d i s p l a y N a m e = " 6R�[��"   m a : l i s t = " { 3 B B F 2 5 3 8 - 0 3 C 6 - 4 2 6 5 - B 6 0 9 - 4 8 7 4 1 F 0 F B 7 8 5 } "   m a : i n t e r n a l N a m e = " S t e l l a _ D o c u m e n t D e p a r t m e n t "   m a : s h o w F i e l d = " T i t l e " >  
 < x s d : s i m p l e T y p e >  
 < x s d : r e s t r i c t i o n   b a s e = " d m s : L o o k u p " / >  
 < / x s d : s i m p l e T y p e >  
 < / x s d : e l e m e n t >  
 < x s d : e l e m e n t   n a m e = " S t e l l a _ D o c u m e n t E f f e c t i v e D a t e "   m a : i n d e x = " 8 "   n i l l a b l e = " t r u e "   m a : d i s p l a y N a m e = " uHe�e��"   m a : f o r m a t = " D a t e O n l y "   m a : i n t e r n a l N a m e = " S t e l l a _ D o c u m e n t E f f e c t i v e D a t e " >  
 < x s d : s i m p l e T y p e >  
 < x s d : r e s t r i c t i o n   b a s e = " d m s : D a t e T i m e " / >  
 < / x s d : s i m p l e T y p e >  
 < / x s d : e l e m e n t >  
 < x s d : e l e m e n t   n a m e = " P u b l i s h i n g S t a r t D a t e "   m a : i n d e x = " 9 "   n i l l a b l e = " t r u e "   m a : d i s p l a y N a m e = " ��R _�Y�eg"   m a : d e s c r i p t i o n = "  ��R _�Y�eg /f1u �S^ �R��R�^�vQ�zh0�[(u�Nc�[,{ N!kTQ�z����>f:ydku�b��v�eg�T�e��0"   m a : i n t e r n a l N a m e = " P u b l i s h i n g S t a r t D a t e " >  
 < x s d : s i m p l e T y p e >  
 < x s d : r e s t r i c t i o n   b a s e = " d m s : U n k n o w n " / >  
 < / x s d : s i m p l e T y p e >  
 < / x s d : e l e m e n t >  
 < x s d : e l e m e n t   n a m e = " P u b l i s h i n g E x p i r a t i o n D a t e "   m a : i n d e x = " 1 0 "   n i l l a b l e = " t r u e "   m a : d i s p l a y N a m e = " ��R�~_g�eg"   m a : d e s c r i p t i o n = "  ��R�~_g�eg /f1u �S^ �R��R�^�vQ�zh0�[(u�Nc�[N�QTQ�z����>f:ydku�b��v�eg�T�e��0"   m a : i n t e r n a l N a m e = " P u b l i s h i n g E x p i r a t i o n D a t e " >  
 < x s d : s i m p l e T y p e >  
 < x s d : r e s t r i c t i o n   b a s e = " d m s : U n k n o w n " / >  
 < / x s d : s i m p l e T y p e >  
 < / x s d : e l e m e n t >  
 < x s d : e l e m e n t   n a m e = " S t e l l a _ M a s t e r D o c u m e n t N u m b e r "   m a : i n d e x = " 1 8 "   m a : d i s p l a y N a m e = " ;N�ech�S"   m a : i n t e r n a l N a m e = " S t e l l a _ M a s t e r D o c u m e n t N u m b e r "   m a : r e a d O n l y = " t r u e " >  
 < x s d : s i m p l e T y p e >  
 < x s d : r e s t r i c t i o n   b a s e = " d m s : T e x t " / >  
 < / x s d : s i m p l e T y p e >  
 < / x s d : e l e m e n t >  
 < x s d : e l e m e n t   n a m e = " S t e l l a _ D o c u m e n t S e t C l a s s i f i c a t i o n "   m a : i n d e x = " 1 9 "   n i l l a b l e = " t r u e "   m a : d i s p l a y N a m e = " �echƖR{|"   m a : d e f a u l t = " B U D "   m a : f o r m a t = " D r o p d o w n "   m a : i n t e r n a l N a m e = " S t e l l a _ D o c u m e n t S e t C l a s s i f i c a t i o n " >  
 < x s d : s i m p l e T y p e >  
 < x s d : r e s t r i c t i o n   b a s e = " d m s : C h o i c e " >  
 < x s d : e n u m e r a t i o n   v a l u e = " B U D " / >  
 < x s d : e n u m e r a t i o n   v a l u e = " A C C T " / >  
 < x s d : e n u m e r a t i o n   v a l u e = " P R O C " / >  
 < / x s d : r e s t r i c t i o n >  
 < / x s d : s i m p l e T y p e >  
 < / x s d : e l e m e n t >  
 < x s d : e l e m e n t   n a m e = " S t e l l a _ D o c u m e n t W e i g h t "   m a : i n d e x = " 2 0 "   n i l l a b l e = " t r u e "   m a : d i s p l a y N a m e = " �echCg͑"   m a : d e c i m a l s = " 0 "   m a : i n t e r n a l N a m e = " S t e l l a _ D o c u m e n t W e i g h t " >  
 < x s d : s i m p l e T y p e >  
 < x s d : r e s t r i c t i o n   b a s e = " d m s : N u m b e r " >  
 < x s d : m i n I n c l u s i v e   v a l u e = " 0 " / >  
 < / x s d : r e s t r i c t i o n >  
 < / x s d : s i m p l e T y p e >  
 < / x s d : e l e m e n t >  
 < x s d : e l e m e n t   n a m e = " S t e l l a _ D o c u m e n t S e t W e i g h t "   m a : i n d e x = " 2 1 "   n i l l a b l e = " t r u e "   m a : d i s p l a y N a m e = " �echƖCg͑"   m a : d e c i m a l s = " 0 "   m a : i n t e r n a l N a m e = " S t e l l a _ D o c u m e n t S e t W e i g h t " >  
 < x s d : s i m p l e T y p e >  
 < x s d : r e s t r i c t i o n   b a s e = " d m s : N u m b e r " >  
 < x s d : m i n I n c l u s i v e   v a l u e = " 0 " / >  
 < / x s d : r e s t r i c t i o n >  
 < / x s d : s i m p l e T y p e >  
 < / x s d : e l e m e n t >  
 < / x s d : s c h e m a >  
 < x s d : s c h e m a   t a r g e t N a m e s p a c e = " h t t p : / / s c h e m a s . o p e n x m l f o r m a t s . o r g / p a c k a g e / 2 0 0 6 / m e t a d a t a / c o r e - p r o p e r t i e s "   e l e m e n t F o r m D e f a u l t = " q u a l i f i e d "   a t t r i b u t e F o r m D e f a u l t = " u n q u a l i f i e d "   b l o c k D e f a u l t = " # a l l "   x m l n s = " h t t p : / / s c h e m a s . o p e n x m l f o r m a t s . o r g / p a c k a g e / 2 0 0 6 / m e t a d a t a / c o r e - p r o p e r t i e s "   x m l n s : x s d = " h t t p : / / w w w . w 3 . o r g / 2 0 0 1 / X M L S c h e m a "   x m l n s : x s i = " h t t p : / / w w w . w 3 . o r g / 2 0 0 1 / X M L S c h e m a - i n s t a n c e "   x m l n s : d c = " h t t p : / / p u r l . o r g / d c / e l e m e n t s / 1 . 1 / "   x m l n s : d c t e r m s = " h t t p : / / p u r l . o r g / d c / t e r m s / "   x m l n s : o d o c = " h t t p : / / s c h e m a s . m i c r o s o f t . c o m / i n t e r n a l / o b d " >  
 < x s d : i m p o r t   n a m e s p a c e = " h t t p : / / p u r l . o r g / d c / e l e m e n t s / 1 . 1 / "   s c h e m a L o c a t i o n = " h t t p : / / d u b l i n c o r e . o r g / s c h e m a s / x m l s / q d c / 2 0 0 3 / 0 4 / 0 2 / d c . x s d " / >  
 < x s d : i m p o r t   n a m e s p a c e = " h t t p : / / p u r l . o r g / d c / t e r m s / "   s c h e m a L o c a t i o n = " h t t p : / / d u b l i n c o r e . o r g / s c h e m a s / x m l s / q d c / 2 0 0 3 / 0 4 / 0 2 / d c t e r m s . x s d " / >  
 < x s d : e l e m e n t   n a m e = " c o r e P r o p e r t i e s "   t y p e = " C T _ c o r e P r o p e r t i e s " / >  
 < x s d : c o m p l e x T y p e   n a m e = " C T _ c o r e P r o p e r t i e s " >  
 < x s d : a l l >  
 < x s d : e l e m e n t   r e f = " d c : c r e a t o r "   m i n O c c u r s = " 0 "   m a x O c c u r s = " 1 " / >  
 < x s d : e l e m e n t   r e f = " d c t e r m s : c r e a t e d "   m i n O c c u r s = " 0 "   m a x O c c u r s = " 1 " / >  
 < x s d : e l e m e n t   r e f = " d c : i d e n t i f i e r "   m i n O c c u r s = " 0 "   m a x O c c u r s = " 1 " / >  
 < x s d : e l e m e n t   n a m e = " c o n t e n t T y p e "   m i n O c c u r s = " 0 "   m a x O c c u r s = " 1 "   t y p e = " x s d : s t r i n g "   m a : i n d e x = " 1 5 "   m a : d i s p l a y N a m e = " �Q�[{|�W" / >  
 < x s d : e l e m e n t   r e f = " d c : t i t l e "   m i n O c c u r s = " 0 "   m a x O c c u r s = " 1 "   m a : d i s p l a y N a m e = " h��" / >  
 < x s d : e l e m e n t   r e f = " d c : s u b j e c t "   m i n O c c u r s = " 0 "   m a x O c c u r s = " 1 " / >  
 < x s d : e l e m e n t   r e f = " d c : d e s c r i p t i o n "   m i n O c c u r s = " 0 "   m a x O c c u r s = " 1 " / >  
 < x s d : e l e m e n t   n a m e = " k e y w o r d s "   m i n O c c u r s = " 0 "   m a x O c c u r s = " 1 "   t y p e = " x s d : s t r i n g " / >  
 < x s d : e l e m e n t   r e f = " d c : l a n g u a g e "   m i n O c c u r s = " 0 "   m a x O c c u r s = " 1 " / >  
 < x s d : e l e m e n t   n a m e = " c a t e g o r y "   m i n O c c u r s = " 0 "   m a x O c c u r s = " 1 "   t y p e = " x s d : s t r i n g " / >  
 < x s d : e l e m e n t   n a m e = " v e r s i o n "   m i n O c c u r s = " 0 "   m a x O c c u r s = " 1 "   t y p e = " x s d : s t r i n g " / >  
 < x s d : e l e m e n t   n a m e = " r e v i s i o n "   m i n O c c u r s = " 0 "   m a x O c c u r s = " 1 "   t y p e = " x s d : s t r i n g " >  
 < x s d : a n n o t a t i o n >  
 < x s d : d o c u m e n t a t i o n >  
                                                 T h i s   v a l u e   i n d i c a t e s   t h e   n u m b e r   o f   s a v e s   o r   r e v i s i o n s .   T h e   a p p l i c a t i o n   i s   r e s p o n s i b l e   f o r   u p d a t i n g   t h i s   v a l u e   a f t e r   e a c h   r e v i s i o n .  
                                         < / x s d : d o c u m e n t a t i o n >  
 < / x s d : a n n o t a t i o n >  
 < / x s d : e l e m e n t >  
 < x s d : e l e m e n t   n a m e = " l a s t M o d i f i e d B y "   m i n O c c u r s = " 0 "   m a x O c c u r s = " 1 "   t y p e = " x s d : s t r i n g " / >  
 < x s d : e l e m e n t   r e f = " d c t e r m s : m o d i f i e d "   m i n O c c u r s = " 0 "   m a x O c c u r s = " 1 " / >  
 < x s d : e l e m e n t   n a m e = " c o n t e n t S t a t u s "   m i n O c c u r s = " 0 "   m a x O c c u r s = " 1 "   t y p e = " x s d : s t r i n g " / >  
 < / x s d : a l l >  
 < / x s d : c o m p l e x T y p e >  
 < / x s d : s c h e m a >  
 < x s : s c h e m a   t a r g e t N a m e s p a c e = " h t t p : / / s c h e m a s . m i c r o s o f t . c o m / o f f i c e / i n f o p a t h / 2 0 0 7 / P a r t n e r C o n t r o l s "   e l e m e n t F o r m D e f a u l t = " q u a l i f i e d "   a t t r i b u t e F o r m D e f a u l t = " u n q u a l i f i e d "   x m l n s : p c = " h t t p : / / s c h e m a s . m i c r o s o f t . c o m / o f f i c e / i n f o p a t h / 2 0 0 7 / P a r t n e r C o n t r o l s "   x m l n s : x s = " h t t p : / / w w w . w 3 . o r g / 2 0 0 1 / X M L S c h e m a " >  
 < x s : e l e m e n t   n a m e = " P e r s o n " >  
 < x s : c o m p l e x T y p e >  
 < x s : s e q u e n c e >  
 < x s : e l e m e n t   r e f = " p c : D i s p l a y N a m e "   m i n O c c u r s = " 0 " > < / x s : e l e m e n t >  
 < x s : e l e m e n t   r e f = " p c : A c c o u n t I d "   m i n O c c u r s = " 0 " > < / x s : e l e m e n t >  
 < x s : e l e m e n t   r e f = " p c : A c c o u n t T y p e "   m i n O c c u r s = " 0 " > < / x s : e l e m e n t >  
 < / x s : s e q u e n c e >  
 < / x s : c o m p l e x T y p e >  
 < / x s : e l e m e n t >  
 < x s : e l e m e n t   n a m e = " D i s p l a y N a m e "   t y p e = " x s : s t r i n g " > < / x s : e l e m e n t >  
 < x s : e l e m e n t   n a m e = " A c c o u n t I d "   t y p e = " x s : s t r i n g " > < / x s : e l e m e n t >  
 < x s : e l e m e n t   n a m e = " A c c o u n t T y p e "   t y p e = " x s : s t r i n g " > < / x s : e l e m e n t >  
 < x s : e l e m e n t   n a m e = " B D C A s s o c i a t e d E n t i t y " >  
 < x s : c o m p l e x T y p e >  
 < x s : s e q u e n c e >  
 < x s : e l e m e n t   r e f = " p c : B D C E n t i t y "   m i n O c c u r s = " 0 "   m a x O c c u r s = " u n b o u n d e d " > < / x s : e l e m e n t >  
 < / x s : s e q u e n c e >  
 < x s : a t t r i b u t e   r e f = " p c : E n t i t y N a m e s p a c e " > < / x s : a t t r i b u t e >  
 < x s : a t t r i b u t e   r e f = " p c : E n t i t y N a m e " > < / x s : a t t r i b u t e >  
 < x s : a t t r i b u t e   r e f = " p c : S y s t e m I n s t a n c e N a m e " > < / x s : a t t r i b u t e >  
 < x s : a t t r i b u t e   r e f = " p c : A s s o c i a t i o n N a m e " > < / x s : a t t r i b u t e >  
 < / x s : c o m p l e x T y p e >  
 < / x s : e l e m e n t >  
 < x s : a t t r i b u t e   n a m e = " E n t i t y N a m e s p a c e "   t y p e = " x s : s t r i n g " > < / x s : a t t r i b u t e >  
 < x s : a t t r i b u t e   n a m e = " E n t i t y N a m e "   t y p e = " x s : s t r i n g " > < / x s : a t t r i b u t e >  
 < x s : a t t r i b u t e   n a m e = " S y s t e m I n s t a n c e N a m e "   t y p e = " x s : s t r i n g " > < / x s : a t t r i b u t e >  
 < x s : a t t r i b u t e   n a m e = " A s s o c i a t i o n N a m e "   t y p e = " x s : s t r i n g " > < / x s : a t t r i b u t e >  
 < x s : e l e m e n t   n a m e = " B D C E n t i t y " >  
 < x s : c o m p l e x T y p e >  
 < x s : s e q u e n c e >  
 < x s : e l e m e n t   r e f = " p c : E n t i t y D i s p l a y N a m e "   m i n O c c u r s = " 0 " > < / x s : e l e m e n t >  
 < x s : e l e m e n t   r e f = " p c : E n t i t y I n s t a n c e R e f e r e n c e "   m i n O c c u r s = " 0 " > < / x s : e l e m e n t >  
 < x s : e l e m e n t   r e f = " p c : E n t i t y I d 1 "   m i n O c c u r s = " 0 " > < / x s : e l e m e n t >  
 < x s : e l e m e n t   r e f = " p c : E n t i t y I d 2 "   m i n O c c u r s = " 0 " > < / x s : e l e m e n t >  
 < x s : e l e m e n t   r e f = " p c : E n t i t y I d 3 "   m i n O c c u r s = " 0 " > < / x s : e l e m e n t >  
 < x s : e l e m e n t   r e f = " p c : E n t i t y I d 4 "   m i n O c c u r s = " 0 " > < / x s : e l e m e n t >  
 < x s : e l e m e n t   r e f = " p c : E n t i t y I d 5 "   m i n O c c u r s = " 0 " > < / x s : e l e m e n t >  
 < / x s : s e q u e n c e >  
 < / x s : c o m p l e x T y p e >  
 < / x s : e l e m e n t >  
 < x s : e l e m e n t   n a m e = " E n t i t y D i s p l a y N a m e "   t y p e = " x s : s t r i n g " > < / x s : e l e m e n t >  
 < x s : e l e m e n t   n a m e = " E n t i t y I n s t a n c e R e f e r e n c e "   t y p e = " x s : s t r i n g " > < / x s : e l e m e n t >  
 < x s : e l e m e n t   n a m e = " E n t i t y I d 1 "   t y p e = " x s : s t r i n g " > < / x s : e l e m e n t >  
 < x s : e l e m e n t   n a m e = " E n t i t y I d 2 "   t y p e = " x s : s t r i n g " > < / x s : e l e m e n t >  
 < x s : e l e m e n t   n a m e = " E n t i t y I d 3 "   t y p e = " x s : s t r i n g " > < / x s : e l e m e n t >  
 < x s : e l e m e n t   n a m e = " E n t i t y I d 4 "   t y p e = " x s : s t r i n g " > < / x s : e l e m e n t >  
 < x s : e l e m e n t   n a m e = " E n t i t y I d 5 "   t y p e = " x s : s t r i n g " > < / x s : e l e m e n t >  
 < x s : e l e m e n t   n a m e = " T e r m s " >  
 < x s : c o m p l e x T y p e >  
 < x s : s e q u e n c e >  
 < x s : e l e m e n t   r e f = " p c : T e r m I n f o "   m i n O c c u r s = " 0 "   m a x O c c u r s = " u n b o u n d e d " > < / x s : e l e m e n t >  
 < / x s : s e q u e n c e >  
 < / x s : c o m p l e x T y p e >  
 < / x s : e l e m e n t >  
 < x s : e l e m e n t   n a m e = " T e r m I n f o " >  
 < x s : c o m p l e x T y p e >  
 < x s : s e q u e n c e >  
 < x s : e l e m e n t   r e f = " p c : T e r m N a m e "   m i n O c c u r s = " 0 " > < / x s : e l e m e n t >  
 < x s : e l e m e n t   r e f = " p c : T e r m I d "   m i n O c c u r s = " 0 " > < / x s : e l e m e n t >  
 < / x s : s e q u e n c e >  
 < / x s : c o m p l e x T y p e >  
 < / x s : e l e m e n t >  
 < x s : e l e m e n t   n a m e = " T e r m N a m e "   t y p e = " x s : s t r i n g " > < / x s : e l e m e n t >  
 < x s : e l e m e n t   n a m e = " T e r m I d "   t y p e = " x s : s t r i n g " > < / x s : e l e m e n t >  
 < / x s : s c h e m a >  
 < / c t : c o n t e n t T y p e S c h e m a > 
</file>

<file path=customXml/item2.xml>��< ? x m l   v e r s i o n = " 1 . 0 " ? > < p : p r o p e r t i e s   x m l n s : p = " h t t p : / / s c h e m a s . m i c r o s o f t . c o m / o f f i c e / 2 0 0 6 / m e t a d a t a / p r o p e r t i e s "   x m l n s : x s i = " h t t p : / / w w w . w 3 . o r g / 2 0 0 1 / X M L S c h e m a - i n s t a n c e "   x m l n s : p c = " h t t p : / / s c h e m a s . m i c r o s o f t . c o m / o f f i c e / i n f o p a t h / 2 0 0 7 / P a r t n e r C o n t r o l s " > < d o c u m e n t M a n a g e m e n t > < S t e l l a _ D o c u m e n t T y p e   x m l n s = " h t t p : / / s c h e m a s . m i c r o s o f t . c o m / s h a r e p o i n t / v 3 " > 3 < / S t e l l a _ D o c u m e n t T y p e > < S t e l l a _ D o c u m e n t D e p a r t m e n t   x m l n s = " h t t p : / / s c h e m a s . m i c r o s o f t . c o m / s h a r e p o i n t / v 3 " > 8 < / S t e l l a _ D o c u m e n t D e p a r t m e n t > < S t e l l a _ D o c u m e n t C a t e g o r y   x m l n s = " h t t p : / / s c h e m a s . m i c r o s o f t . c o m / s h a r e p o i n t / v 3 "   x s i : n i l = " t r u e " / > < S t e l l a _ D o c u m e n t V e r s i o n   x m l n s = " h t t p : / / s c h e m a s . m i c r o s o f t . c o m / s h a r e p o i n t / v 3 " > 1 < / S t e l l a _ D o c u m e n t V e r s i o n > < S t e l l a _ D o c u m e n t S T L   x m l n s = " h t t p : / / s c h e m a s . m i c r o s o f t . c o m / s h a r e p o i n t / v 3 " / > < S t e l l a _ D o c u m e n t N u m b e r   x m l n s = " h t t p : / / s c h e m a s . m i c r o s o f t . c o m / s h a r e p o i n t / v 3 " > A C N P R O C - S T L - 0 6 	 < / S t e l l a _ D o c u m e n t N u m b e r > < P u b l i s h i n g E x p i r a t i o n D a t e   x m l n s = " h t t p : / / s c h e m a s . m i c r o s o f t . c o m / s h a r e p o i n t / v 3 "   x s i : n i l = " t r u e " / > < P u b l i s h i n g S t a r t D a t e   x m l n s = " h t t p : / / s c h e m a s . m i c r o s o f t . c o m / s h a r e p o i n t / v 3 "   x s i : n i l = " t r u e " / > < S t e l l a _ D o c u m e n t F u n c t i o n   x m l n s = " h t t p : / / s c h e m a s . m i c r o s o f t . c o m / s h a r e p o i n t / v 3 "   x s i : n i l = " t r u e " / > < S t e l l a _ D o c u m e n t E f f e c t i v e D a t e   x m l n s = " h t t p : / / s c h e m a s . m i c r o s o f t . c o m / s h a r e p o i n t / v 3 " > 2 0 1 5 - 0 6 - 2 9 T 1 6 : 0 0 : 0 0 + 0 0 : 0 0 < / S t e l l a _ D o c u m e n t E f f e c t i v e D a t e > < S t e l l a _ M a s t e r D o c u m e n t N u m b e r   x m l n s = " h t t p : / / s c h e m a s . m i c r o s o f t . c o m / s h a r e p o i n t / v 3 " > A C N P R O C - S O P - 0 4 < / S t e l l a _ M a s t e r D o c u m e n t N u m b e r > < S t e l l a _ D o c u m e n t S e t W e i g h t   x m l n s = " h t t p : / / s c h e m a s . m i c r o s o f t . c o m / s h a r e p o i n t / v 3 " > 2 < / S t e l l a _ D o c u m e n t S e t W e i g h t > < S t e l l a _ D o c u m e n t S e t C l a s s i f i c a t i o n   x m l n s = " h t t p : / / s c h e m a s . m i c r o s o f t . c o m / s h a r e p o i n t / v 3 " > P R O C < / S t e l l a _ D o c u m e n t S e t C l a s s i f i c a t i o n > < S t e l l a _ D o c u m e n t W e i g h t   x m l n s = " h t t p : / / s c h e m a s . m i c r o s o f t . c o m / s h a r e p o i n t / v 3 " > 3 < / S t e l l a _ D o c u m e n t W e i g h t > < / d o c u m e n t M a n a g e m e n t > < / p : p r o p e r t i e s > 
</file>

<file path=customXml/item3.xml>��< ? m s o - c o n t e n t T y p e ? > < F o r m T e m p l a t e s   x m l n s = " h t t p : / / s c h e m a s . m i c r o s o f t . c o m / s h a r e p o i n t / v 3 / c o n t e n t t y p e / f o r m s " > < D i s p l a y > D o c u m e n t L i b r a r y F o r m < / D i s p l a y > < E d i t > D o c u m e n t L i b r a r y F o r m < / E d i t > < N e w > D o c u m e n t L i b r a r y F o r m < / N e w > < / F o r m T e m p l a t e s > 
</file>

<file path=customXml/itemProps1.xml><?xml version="1.0" encoding="utf-8"?>
<ds:datastoreItem xmlns:ds="http://schemas.openxmlformats.org/officeDocument/2006/customXml" ds:itemID="{7917E313-0CAB-4509-A422-FC58A00C3A79}">
  <ds:schemaRefs/>
</ds:datastoreItem>
</file>

<file path=customXml/itemProps2.xml><?xml version="1.0" encoding="utf-8"?>
<ds:datastoreItem xmlns:ds="http://schemas.openxmlformats.org/officeDocument/2006/customXml" ds:itemID="{B1C69E78-062B-4670-AFC8-E59E7C4931B2}">
  <ds:schemaRefs/>
</ds:datastoreItem>
</file>

<file path=customXml/itemProps3.xml><?xml version="1.0" encoding="utf-8"?>
<ds:datastoreItem xmlns:ds="http://schemas.openxmlformats.org/officeDocument/2006/customXml" ds:itemID="{35B44225-A5E0-4300-8F1F-D5B6F31F6DBB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会议需求表（通用）</vt:lpstr>
      <vt:lpstr>东北大区</vt:lpstr>
      <vt:lpstr>华东大区</vt:lpstr>
      <vt:lpstr>华南大区</vt:lpstr>
      <vt:lpstr>华中大区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娜</cp:lastModifiedBy>
  <dcterms:created xsi:type="dcterms:W3CDTF">2006-09-13T11:21:00Z</dcterms:created>
  <dcterms:modified xsi:type="dcterms:W3CDTF">2018-06-28T11:30:02Z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0x010100336F7CD409AA448F86E07DB28243D96A00EE2881D33D300B43AA8FB78CBEBE7F31</vt:lpwstr>
  </property>
  <property fmtid="{D5CDD505-2E9C-101B-9397-08002B2CF9AE}" pid="3" name="_docset_NoMedatataSyncRequired">
    <vt:lpwstr>False</vt:lpwstr>
  </property>
  <property fmtid="{D5CDD505-2E9C-101B-9397-08002B2CF9AE}" pid="4" name="_NewReviewCycle">
    <vt:lpwstr/>
  </property>
  <property fmtid="{D5CDD505-2E9C-101B-9397-08002B2CF9AE}" pid="5" name="KSOProductBuildVer">
    <vt:lpwstr>2052-10.1.0.7400</vt:lpwstr>
  </property>
</Properties>
</file>