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<sst xmlns="http://schemas.openxmlformats.org/spreadsheetml/2006/main" count="164" uniqueCount="115">
  <si>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</si>
  <si>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</si>
  <si>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</si>
  <si>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</si>
  <si>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</si>
  <si>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</si>
  <si>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</si>
  <si>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</si>
  <si>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</si>
  <si>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</si>
  <si>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</si>
  <si>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</si>
  <si>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</si>
  <si>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</si>
  <si>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</si>
  <si>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</si>
  <si>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</si>
  <si>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</si>
  <si>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</si>
  <si>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</si>
  <si>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</si>
  <si>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</si>
  <si>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</si>
  <si>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</si>
  <si>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</si>
  <si>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</si>
  <si>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</si>
  <si>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</si>
  <si>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</si>
  <si>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</si>
  <si>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</si>
  <si>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</si>
  <si>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</si>
  <si>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</si>
  <si>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</si>
  <si>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</si>
  <si>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</si>
  <si>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</si>
  <si>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</si>
  <si>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</si>
  <si>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</si>
  <si>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</si>
  <si>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李文博采买</t>
  </si>
  <si>
    <t>张东东采买</t>
  </si>
  <si>
    <t>郭燕雷采买</t>
  </si>
  <si>
    <t>礼品采买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</si>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</sst>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zoomScale="70" zoomScaleNormal="70" topLeftCell="A4" workbookViewId="0">
      <selection activeCell="J38" sqref="J38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3.1111111111111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3"/>
      <c r="J8" s="124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3"/>
      <c r="J9" s="125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6"/>
      <c r="J10" s="127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3"/>
      <c r="J11" s="124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3"/>
      <c r="J12" s="125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6"/>
      <c r="J13" s="127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3"/>
      <c r="J14" s="128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3"/>
      <c r="J15" s="129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6"/>
      <c r="J16" s="130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3"/>
      <c r="J17" s="128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3"/>
      <c r="J18" s="129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6"/>
      <c r="J19" s="130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3"/>
      <c r="J20" s="124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6"/>
      <c r="J21" s="127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3"/>
      <c r="J22" s="124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6"/>
      <c r="J23" s="130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3"/>
      <c r="J24" s="131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3"/>
      <c r="J25" s="132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6"/>
      <c r="J26" s="133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3"/>
      <c r="J27" s="128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3"/>
      <c r="J28" s="129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6"/>
      <c r="J29" s="130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3"/>
      <c r="J30" s="124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6"/>
      <c r="J31" s="127"/>
    </row>
    <row r="32" customHeight="1" spans="1:10">
      <c r="A32" s="104">
        <v>10</v>
      </c>
      <c r="B32" s="105" t="s">
        <v>41</v>
      </c>
      <c r="C32" s="106">
        <v>200000</v>
      </c>
      <c r="D32" s="104">
        <v>1</v>
      </c>
      <c r="E32" s="106">
        <f>C32*D32</f>
        <v>200000</v>
      </c>
      <c r="F32" s="99">
        <v>41742.3</v>
      </c>
      <c r="G32" s="99">
        <v>4753</v>
      </c>
      <c r="H32" s="99">
        <f>F32+G32</f>
        <v>46495.3</v>
      </c>
      <c r="I32" s="123" t="s">
        <v>42</v>
      </c>
      <c r="J32" s="131"/>
    </row>
    <row r="33" customHeight="1" spans="1:10">
      <c r="A33" s="110"/>
      <c r="B33" s="111"/>
      <c r="C33" s="112"/>
      <c r="D33" s="110"/>
      <c r="E33" s="112"/>
      <c r="F33" s="99">
        <v>38868.4</v>
      </c>
      <c r="G33" s="99">
        <v>6642.37</v>
      </c>
      <c r="H33" s="99">
        <f>F33+G33</f>
        <v>45510.77</v>
      </c>
      <c r="I33" s="123" t="s">
        <v>43</v>
      </c>
      <c r="J33" s="132"/>
    </row>
    <row r="34" customHeight="1" spans="1:10">
      <c r="A34" s="110"/>
      <c r="B34" s="111"/>
      <c r="C34" s="112"/>
      <c r="D34" s="110"/>
      <c r="E34" s="112"/>
      <c r="F34" s="99">
        <v>18718.81</v>
      </c>
      <c r="G34" s="99">
        <v>1489.99</v>
      </c>
      <c r="H34" s="99">
        <f>F34+G34</f>
        <v>20208.8</v>
      </c>
      <c r="I34" s="123" t="s">
        <v>44</v>
      </c>
      <c r="J34" s="132"/>
    </row>
    <row r="35" customHeight="1" spans="1:10">
      <c r="A35" s="110"/>
      <c r="B35" s="111"/>
      <c r="C35" s="112"/>
      <c r="D35" s="110"/>
      <c r="E35" s="112"/>
      <c r="F35" s="99">
        <v>86604.49</v>
      </c>
      <c r="G35" s="99">
        <v>937</v>
      </c>
      <c r="H35" s="99">
        <f>F35+G35</f>
        <v>87541.49</v>
      </c>
      <c r="I35" s="123" t="s">
        <v>45</v>
      </c>
      <c r="J35" s="132"/>
    </row>
    <row r="36" s="86" customFormat="1" customHeight="1" spans="1:10">
      <c r="A36" s="101"/>
      <c r="B36" s="102" t="s">
        <v>46</v>
      </c>
      <c r="C36" s="103">
        <f>SUM(C32)</f>
        <v>200000</v>
      </c>
      <c r="D36" s="103">
        <f t="shared" ref="D36:E36" si="9">SUM(D32)</f>
        <v>1</v>
      </c>
      <c r="E36" s="103">
        <f t="shared" si="9"/>
        <v>200000</v>
      </c>
      <c r="F36" s="103">
        <f>SUM(F32:F35)</f>
        <v>185934</v>
      </c>
      <c r="G36" s="113">
        <f>SUM(G32:G35)</f>
        <v>13822.36</v>
      </c>
      <c r="H36" s="103">
        <f>SUM(H32:H35)</f>
        <v>199756.36</v>
      </c>
      <c r="I36" s="126"/>
      <c r="J36" s="133"/>
    </row>
    <row r="37" customHeight="1" spans="1:10">
      <c r="A37" s="101"/>
      <c r="B37" s="102" t="s">
        <v>47</v>
      </c>
      <c r="C37" s="103">
        <f>SUM(C36,C31,C29,C26,C23,C21,C19,C16,C13,C10)</f>
        <v>200000</v>
      </c>
      <c r="D37" s="103">
        <f t="shared" ref="D37:H37" si="10">SUM(D36,D31,D29,D26,D23,D21,D19,D16,D13,D10)</f>
        <v>1</v>
      </c>
      <c r="E37" s="103">
        <f t="shared" si="10"/>
        <v>200000</v>
      </c>
      <c r="F37" s="103">
        <f t="shared" si="10"/>
        <v>185934</v>
      </c>
      <c r="G37" s="103">
        <f t="shared" si="10"/>
        <v>13822.36</v>
      </c>
      <c r="H37" s="103">
        <f t="shared" si="10"/>
        <v>199756.36</v>
      </c>
      <c r="I37" s="126"/>
      <c r="J37" s="134"/>
    </row>
    <row r="41" customHeight="1" spans="1:9">
      <c r="A41" s="114" t="s">
        <v>48</v>
      </c>
      <c r="B41" s="115"/>
      <c r="C41" s="116" t="s">
        <v>49</v>
      </c>
      <c r="D41" s="116"/>
      <c r="E41" s="116" t="s">
        <v>50</v>
      </c>
      <c r="F41" s="116"/>
      <c r="G41" s="116" t="s">
        <v>51</v>
      </c>
      <c r="H41" s="116"/>
      <c r="I41" s="135" t="s">
        <v>52</v>
      </c>
    </row>
    <row r="42" customHeight="1" spans="1:9">
      <c r="A42" s="117">
        <f>E37</f>
        <v>200000</v>
      </c>
      <c r="B42" s="118"/>
      <c r="C42" s="118">
        <f>H37</f>
        <v>199756.36</v>
      </c>
      <c r="D42" s="118"/>
      <c r="E42" s="118">
        <f>F37</f>
        <v>185934</v>
      </c>
      <c r="F42" s="118"/>
      <c r="G42" s="118">
        <f>G37</f>
        <v>13822.36</v>
      </c>
      <c r="H42" s="118"/>
      <c r="I42" s="136">
        <f>A42-C42</f>
        <v>243.639999999985</v>
      </c>
    </row>
    <row r="44" customHeight="1" spans="1:9">
      <c r="A44" s="119" t="s">
        <v>53</v>
      </c>
      <c r="B44" s="120"/>
      <c r="C44" s="121" t="s">
        <v>54</v>
      </c>
      <c r="D44" s="119"/>
      <c r="E44" s="119" t="s">
        <v>55</v>
      </c>
      <c r="F44" s="119"/>
      <c r="G44" s="119" t="s">
        <v>56</v>
      </c>
      <c r="H44" s="119"/>
      <c r="I44" s="120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4:A25"/>
    <mergeCell ref="A27:A28"/>
    <mergeCell ref="A32:A35"/>
    <mergeCell ref="B6:B7"/>
    <mergeCell ref="B8:B9"/>
    <mergeCell ref="B11:B12"/>
    <mergeCell ref="B14:B15"/>
    <mergeCell ref="B17:B18"/>
    <mergeCell ref="B24:B25"/>
    <mergeCell ref="B27:B28"/>
    <mergeCell ref="B32:B35"/>
    <mergeCell ref="C8:C9"/>
    <mergeCell ref="C11:C12"/>
    <mergeCell ref="C14:C15"/>
    <mergeCell ref="C17:C18"/>
    <mergeCell ref="C24:C25"/>
    <mergeCell ref="C27:C28"/>
    <mergeCell ref="C32:C35"/>
    <mergeCell ref="D8:D9"/>
    <mergeCell ref="D11:D12"/>
    <mergeCell ref="D14:D15"/>
    <mergeCell ref="D17:D18"/>
    <mergeCell ref="D24:D25"/>
    <mergeCell ref="D27:D28"/>
    <mergeCell ref="D32:D35"/>
    <mergeCell ref="E8:E9"/>
    <mergeCell ref="E11:E12"/>
    <mergeCell ref="E14:E15"/>
    <mergeCell ref="E17:E18"/>
    <mergeCell ref="E24:E25"/>
    <mergeCell ref="E27:E28"/>
    <mergeCell ref="E32:E35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57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58</v>
      </c>
      <c r="E5" s="39"/>
      <c r="F5" s="40" t="s">
        <v>59</v>
      </c>
      <c r="G5" s="40"/>
      <c r="H5" s="39" t="s">
        <v>60</v>
      </c>
      <c r="I5" s="38"/>
      <c r="J5" s="40"/>
      <c r="K5" s="71"/>
    </row>
    <row r="6" ht="20.1" customHeight="1" spans="2:11">
      <c r="B6" s="41"/>
      <c r="C6" s="42"/>
      <c r="D6" s="43" t="s">
        <v>61</v>
      </c>
      <c r="E6" s="43"/>
      <c r="F6" s="44" t="s">
        <v>62</v>
      </c>
      <c r="G6" s="44"/>
      <c r="H6" s="43" t="s">
        <v>63</v>
      </c>
      <c r="I6" s="42"/>
      <c r="J6" s="44" t="s">
        <v>64</v>
      </c>
      <c r="K6" s="72"/>
    </row>
    <row r="7" ht="20.1" customHeight="1" spans="2:11">
      <c r="B7" s="41"/>
      <c r="C7" s="42"/>
      <c r="D7" s="43" t="s">
        <v>65</v>
      </c>
      <c r="E7" s="43"/>
      <c r="F7" s="45">
        <v>44772</v>
      </c>
      <c r="G7" s="44"/>
      <c r="H7" s="43" t="s">
        <v>66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67</v>
      </c>
      <c r="I8" s="74"/>
      <c r="J8" s="49" t="s">
        <v>68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69</v>
      </c>
      <c r="E10" s="53" t="s">
        <v>70</v>
      </c>
      <c r="F10" s="54"/>
      <c r="G10" s="55" t="s">
        <v>71</v>
      </c>
      <c r="H10" s="54" t="s">
        <v>72</v>
      </c>
      <c r="I10" s="53" t="s">
        <v>73</v>
      </c>
      <c r="J10" s="54"/>
      <c r="K10" s="55" t="s">
        <v>74</v>
      </c>
    </row>
    <row r="11" ht="20.1" customHeight="1" spans="2:11">
      <c r="B11" s="56">
        <v>1</v>
      </c>
      <c r="C11" s="57"/>
      <c r="D11" s="58" t="s">
        <v>75</v>
      </c>
      <c r="E11" s="56" t="s">
        <v>76</v>
      </c>
      <c r="F11" s="57"/>
      <c r="G11" s="59">
        <v>0</v>
      </c>
      <c r="H11" s="59"/>
      <c r="I11" s="76"/>
      <c r="J11" s="77"/>
      <c r="K11" s="78" t="s">
        <v>77</v>
      </c>
    </row>
    <row r="12" ht="20.1" customHeight="1" spans="2:11">
      <c r="B12" s="56">
        <v>2</v>
      </c>
      <c r="C12" s="57"/>
      <c r="D12" s="60"/>
      <c r="E12" s="61" t="s">
        <v>78</v>
      </c>
      <c r="F12" s="61"/>
      <c r="G12" s="59">
        <v>102.96</v>
      </c>
      <c r="H12" s="59">
        <v>102.96</v>
      </c>
      <c r="I12" s="76"/>
      <c r="J12" s="77"/>
      <c r="K12" s="78" t="s">
        <v>79</v>
      </c>
    </row>
    <row r="13" ht="20.1" customHeight="1" spans="2:11">
      <c r="B13" s="56">
        <v>3</v>
      </c>
      <c r="C13" s="57"/>
      <c r="D13" s="60"/>
      <c r="E13" s="56" t="s">
        <v>80</v>
      </c>
      <c r="F13" s="57"/>
      <c r="G13" s="59">
        <v>0</v>
      </c>
      <c r="H13" s="59"/>
      <c r="I13" s="76"/>
      <c r="J13" s="77"/>
      <c r="K13" s="78" t="s">
        <v>77</v>
      </c>
    </row>
    <row r="14" ht="20.1" customHeight="1" spans="2:11">
      <c r="B14" s="56">
        <v>4</v>
      </c>
      <c r="C14" s="57"/>
      <c r="D14" s="60"/>
      <c r="E14" s="56" t="s">
        <v>81</v>
      </c>
      <c r="F14" s="57"/>
      <c r="G14" s="59">
        <v>824.6</v>
      </c>
      <c r="H14" s="59">
        <v>824.6</v>
      </c>
      <c r="I14" s="76"/>
      <c r="J14" s="77"/>
      <c r="K14" s="78" t="s">
        <v>82</v>
      </c>
    </row>
    <row r="15" ht="20.1" customHeight="1" spans="2:11">
      <c r="B15" s="56">
        <v>5</v>
      </c>
      <c r="C15" s="57"/>
      <c r="D15" s="58" t="s">
        <v>41</v>
      </c>
      <c r="E15" s="61" t="s">
        <v>83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47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72</v>
      </c>
      <c r="C20" s="55"/>
      <c r="D20" s="55"/>
      <c r="E20" s="55"/>
      <c r="F20" s="55"/>
      <c r="G20" s="55" t="s">
        <v>84</v>
      </c>
      <c r="H20" s="55"/>
      <c r="I20" s="55"/>
      <c r="J20" s="55"/>
      <c r="K20" s="55" t="s">
        <v>85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86</v>
      </c>
      <c r="C23" s="50"/>
      <c r="D23" s="50"/>
      <c r="E23" s="50"/>
      <c r="F23" s="50" t="s">
        <v>54</v>
      </c>
      <c r="G23" s="50" t="s">
        <v>87</v>
      </c>
      <c r="H23" s="50"/>
      <c r="I23" s="50"/>
      <c r="J23" s="50" t="s">
        <v>56</v>
      </c>
      <c r="K23" s="50"/>
    </row>
    <row r="26" ht="17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58</v>
      </c>
      <c r="E28" s="39"/>
      <c r="F28" s="40" t="s">
        <v>59</v>
      </c>
      <c r="G28" s="40"/>
      <c r="H28" s="39" t="s">
        <v>60</v>
      </c>
      <c r="I28" s="38"/>
      <c r="J28" s="40"/>
      <c r="K28" s="71"/>
    </row>
    <row r="29" ht="20.1" customHeight="1" spans="2:11">
      <c r="B29" s="41"/>
      <c r="C29" s="42"/>
      <c r="D29" s="43" t="s">
        <v>61</v>
      </c>
      <c r="E29" s="43"/>
      <c r="F29" s="44" t="s">
        <v>62</v>
      </c>
      <c r="G29" s="44"/>
      <c r="H29" s="43" t="s">
        <v>63</v>
      </c>
      <c r="I29" s="42"/>
      <c r="J29" s="44" t="s">
        <v>64</v>
      </c>
      <c r="K29" s="72"/>
    </row>
    <row r="30" ht="20.1" customHeight="1" spans="2:11">
      <c r="B30" s="41"/>
      <c r="C30" s="42"/>
      <c r="D30" s="43" t="s">
        <v>65</v>
      </c>
      <c r="E30" s="43"/>
      <c r="F30" s="66">
        <v>44772</v>
      </c>
      <c r="G30" s="44"/>
      <c r="H30" s="43" t="s">
        <v>66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67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89</v>
      </c>
      <c r="E33" s="61" t="s">
        <v>90</v>
      </c>
      <c r="F33" s="61"/>
      <c r="G33" s="59" t="s">
        <v>91</v>
      </c>
      <c r="H33" s="59" t="s">
        <v>92</v>
      </c>
      <c r="I33" s="59" t="s">
        <v>47</v>
      </c>
      <c r="J33" s="59"/>
      <c r="K33" s="84" t="s">
        <v>74</v>
      </c>
    </row>
    <row r="34" ht="20.1" customHeight="1" spans="2:11">
      <c r="B34" s="61">
        <v>1</v>
      </c>
      <c r="C34" s="61"/>
      <c r="D34" s="68" t="s">
        <v>62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47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86</v>
      </c>
      <c r="C38" s="50"/>
      <c r="D38" s="50"/>
      <c r="E38" s="50"/>
      <c r="F38" s="50" t="s">
        <v>54</v>
      </c>
      <c r="G38" s="50" t="s">
        <v>87</v>
      </c>
      <c r="H38" s="50"/>
      <c r="I38" s="50"/>
      <c r="J38" s="50" t="s">
        <v>56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58</v>
      </c>
      <c r="E8" s="8"/>
      <c r="F8" s="9"/>
      <c r="G8" s="8" t="s">
        <v>60</v>
      </c>
      <c r="H8" s="8"/>
      <c r="I8" s="26"/>
    </row>
    <row r="9" s="1" customFormat="1" ht="17.25" customHeight="1" spans="2:9">
      <c r="B9" s="6"/>
      <c r="C9" s="7"/>
      <c r="D9" s="8" t="s">
        <v>61</v>
      </c>
      <c r="E9" s="8"/>
      <c r="F9" s="9"/>
      <c r="G9" s="8" t="s">
        <v>63</v>
      </c>
      <c r="H9" s="8"/>
      <c r="I9" s="26"/>
    </row>
    <row r="10" s="1" customFormat="1" ht="17.25" customHeight="1" spans="2:9">
      <c r="B10" s="6"/>
      <c r="C10" s="7"/>
      <c r="D10" s="8" t="s">
        <v>65</v>
      </c>
      <c r="E10" s="8"/>
      <c r="F10" s="10"/>
      <c r="G10" s="8" t="s">
        <v>66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69</v>
      </c>
      <c r="E13" s="13" t="s">
        <v>70</v>
      </c>
      <c r="F13" s="14"/>
      <c r="G13" s="13" t="s">
        <v>94</v>
      </c>
      <c r="H13" s="14"/>
      <c r="I13" s="29" t="s">
        <v>74</v>
      </c>
    </row>
    <row r="14" s="1" customFormat="1" ht="21" customHeight="1" spans="2:9">
      <c r="B14" s="15">
        <v>1</v>
      </c>
      <c r="C14" s="16"/>
      <c r="D14" s="17" t="s">
        <v>75</v>
      </c>
      <c r="E14" s="15" t="s">
        <v>76</v>
      </c>
      <c r="F14" s="16"/>
      <c r="G14" s="18"/>
      <c r="H14" s="19"/>
      <c r="I14" s="30" t="s">
        <v>95</v>
      </c>
    </row>
    <row r="15" s="1" customFormat="1" ht="21" customHeight="1" spans="2:9">
      <c r="B15" s="15">
        <v>2</v>
      </c>
      <c r="C15" s="16"/>
      <c r="D15" s="20"/>
      <c r="E15" s="15" t="s">
        <v>78</v>
      </c>
      <c r="F15" s="16"/>
      <c r="G15" s="18"/>
      <c r="H15" s="19"/>
      <c r="I15" s="30" t="s">
        <v>95</v>
      </c>
    </row>
    <row r="16" s="1" customFormat="1" ht="21" customHeight="1" spans="2:9">
      <c r="B16" s="15">
        <v>3</v>
      </c>
      <c r="C16" s="16"/>
      <c r="D16" s="20"/>
      <c r="E16" s="15" t="s">
        <v>80</v>
      </c>
      <c r="F16" s="16"/>
      <c r="G16" s="18"/>
      <c r="H16" s="19"/>
      <c r="I16" s="30" t="s">
        <v>96</v>
      </c>
    </row>
    <row r="17" s="1" customFormat="1" ht="21" customHeight="1" spans="2:9">
      <c r="B17" s="15">
        <v>4</v>
      </c>
      <c r="C17" s="16"/>
      <c r="D17" s="20"/>
      <c r="E17" s="15" t="s">
        <v>81</v>
      </c>
      <c r="F17" s="16"/>
      <c r="G17" s="18"/>
      <c r="H17" s="19"/>
      <c r="I17" s="30" t="s">
        <v>95</v>
      </c>
    </row>
    <row r="18" s="1" customFormat="1" ht="21" customHeight="1" spans="2:9">
      <c r="B18" s="15">
        <v>5</v>
      </c>
      <c r="C18" s="16"/>
      <c r="D18" s="17" t="s">
        <v>97</v>
      </c>
      <c r="E18" s="15" t="s">
        <v>98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99</v>
      </c>
      <c r="E19" s="15" t="s">
        <v>98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81</v>
      </c>
      <c r="F20" s="16"/>
      <c r="G20" s="18"/>
      <c r="H20" s="19"/>
      <c r="I20" s="30" t="s">
        <v>100</v>
      </c>
    </row>
    <row r="21" s="1" customFormat="1" ht="21" customHeight="1" spans="2:9">
      <c r="B21" s="15">
        <v>8</v>
      </c>
      <c r="C21" s="16"/>
      <c r="D21" s="21"/>
      <c r="E21" s="15" t="s">
        <v>101</v>
      </c>
      <c r="F21" s="16"/>
      <c r="G21" s="18"/>
      <c r="H21" s="19"/>
      <c r="I21" s="30" t="s">
        <v>100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103</v>
      </c>
      <c r="E23" s="15" t="s">
        <v>104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105</v>
      </c>
      <c r="E24" s="15" t="s">
        <v>106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107</v>
      </c>
      <c r="E25" s="15" t="s">
        <v>108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109</v>
      </c>
      <c r="E26" s="15" t="s">
        <v>110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111</v>
      </c>
      <c r="F27" s="16"/>
      <c r="G27" s="18"/>
      <c r="H27" s="19"/>
      <c r="I27" s="30" t="s">
        <v>112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47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2022-10-10T11:20:41Z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D7285DA8D9074B20B97EAECACBE42105</vt:lpwstr>
  </property>
</Properties>
</file>