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价" sheetId="2" r:id="rId1"/>
  </sheets>
  <calcPr calcId="144525"/>
</workbook>
</file>

<file path=xl/sharedStrings.xml><?xml version="1.0" encoding="utf-8"?>
<sst xmlns="http://schemas.openxmlformats.org/spreadsheetml/2006/main" count="76">
  <si>
    <t>活动名称：众佳奖励游-荷兰·德国之旅</t>
  </si>
  <si>
    <t>供应商名称： 法国和悦旅行HARMONY TRAVEL</t>
  </si>
  <si>
    <t>出访目的地：荷兰·德国</t>
  </si>
  <si>
    <t>报价日期：   2018年07月09日</t>
  </si>
  <si>
    <t>全程酒店：5*</t>
  </si>
  <si>
    <t>项目经理：ALEX /Jenny</t>
  </si>
  <si>
    <t>韩菲  010-85228746</t>
  </si>
  <si>
    <r>
      <rPr>
        <b/>
        <sz val="9"/>
        <rFont val="微软雅黑"/>
        <charset val="134"/>
      </rPr>
      <t xml:space="preserve">                                                 </t>
    </r>
    <r>
      <rPr>
        <b/>
        <sz val="14"/>
        <rFont val="微软雅黑"/>
        <charset val="134"/>
      </rPr>
      <t xml:space="preserve">  报价单     </t>
    </r>
    <r>
      <rPr>
        <b/>
        <sz val="9"/>
        <rFont val="微软雅黑"/>
        <charset val="134"/>
      </rPr>
      <t xml:space="preserve">                                             参考汇率：欧元对人民币=1:7.6（此为参考！）</t>
    </r>
  </si>
  <si>
    <t>项目</t>
  </si>
  <si>
    <t>数量A</t>
  </si>
  <si>
    <t>单位A</t>
  </si>
  <si>
    <t>数量B</t>
  </si>
  <si>
    <t>单位B</t>
  </si>
  <si>
    <t>单价</t>
  </si>
  <si>
    <t>小计（欧元）</t>
  </si>
  <si>
    <t>小计（人民币）</t>
  </si>
  <si>
    <t>备注</t>
  </si>
  <si>
    <t xml:space="preserve">1. Hotels </t>
  </si>
  <si>
    <t>酒店报价均含早</t>
  </si>
  <si>
    <t>法兰克福推荐酒店 Hilton Frankfurt City Centre 或同等级
8月27-28日 1晚，3双经典床房，含早含税</t>
  </si>
  <si>
    <t>间</t>
  </si>
  <si>
    <t>晚</t>
  </si>
  <si>
    <t>法兰克福推荐酒店 Hilton Frankfurt City Centre 或同等级
8月27-28日 1晚，1高级大床房，含早含税</t>
  </si>
  <si>
    <t>推荐酒店Althoff Grandhotel Schloss Bensberg 5*或同等级
8月28-29日 1晚，3双床房，含早含税</t>
  </si>
  <si>
    <t>城堡酒店，距离科隆市区20公里左右</t>
  </si>
  <si>
    <t>推荐酒店Althoff Grandhotel Schloss Bensberg 5*或同等级
8月28-29日 1晚，1大床房，含早含税</t>
  </si>
  <si>
    <t>阿姆斯特丹推荐酒店 NH Amsterdam Grand Hotel Krasnapolsky 5*或同等级
8月29-31日 2晚，3高级双床房，含早含税</t>
  </si>
  <si>
    <t>阿姆斯特丹推荐酒店 NH Amsterdam Grand Hotel Krasnapolsky 5*或同等级
8月29-31日 2晚，1顶级大床间，含早含税</t>
  </si>
  <si>
    <t>布鲁塞尔：Steigenberger Wiltcher's  ，高级双人间（含早，含税）8月31日-9月1日，1晚</t>
  </si>
  <si>
    <t>布鲁塞尔：Steigenberger Wiltcher's  ，豪华单人间（含早，含税）8月31日-9月1日，1晚</t>
  </si>
  <si>
    <t>海德堡推荐酒店 Leonardo Hotel Heidelberg City Center  4*+或同等级
9月1-2日 1晚，3高级双床，含早含税</t>
  </si>
  <si>
    <t>海德堡推荐酒店 Leonardo Hotel Heidelberg City Center  4*+或同等级
9月1-2日 1晚，1高级大床，含早含税</t>
  </si>
  <si>
    <t>慕尼黑:Steigenberger Hotel München   ，高级双人间（含早，含税）9.2-9.4，2晚</t>
  </si>
  <si>
    <t>慕尼黑:Steigenberger Hotel München   ，豪华单人间（含早，含税）9.2-9.4，2晚</t>
  </si>
  <si>
    <t>Sub-total 1</t>
  </si>
  <si>
    <t xml:space="preserve">2. Meal  </t>
  </si>
  <si>
    <t>中式团餐-8菜1汤标准</t>
  </si>
  <si>
    <t>人</t>
  </si>
  <si>
    <t>餐</t>
  </si>
  <si>
    <t>不含酒水</t>
  </si>
  <si>
    <t>米其林1星</t>
  </si>
  <si>
    <t>三道式不含酒水</t>
  </si>
  <si>
    <t>荷兰鱼排餐</t>
  </si>
  <si>
    <t>德国猪肘特色餐</t>
  </si>
  <si>
    <t>Sub-total 2</t>
  </si>
  <si>
    <t xml:space="preserve">3. Local Transport </t>
  </si>
  <si>
    <t>15座以上豪华巴士用车</t>
  </si>
  <si>
    <t>辆</t>
  </si>
  <si>
    <t>次</t>
  </si>
  <si>
    <t>每天工作10小时，超时按80欧/小时计算
含空驶费、高速公路费、停车费等</t>
  </si>
  <si>
    <t>Sub-total 3</t>
  </si>
  <si>
    <t>4. Ticket fee</t>
  </si>
  <si>
    <t>宝马博物馆</t>
  </si>
  <si>
    <t>新天鹅堡-含马车</t>
  </si>
  <si>
    <t>高天鹅堡</t>
  </si>
  <si>
    <t>海德堡城堡</t>
  </si>
  <si>
    <t>荷兰国家博物馆</t>
  </si>
  <si>
    <t>运河游船</t>
  </si>
  <si>
    <t>梵高博物馆</t>
  </si>
  <si>
    <t>Sub-total 4</t>
  </si>
  <si>
    <t>5. Tour guide &amp; Driver fee</t>
  </si>
  <si>
    <t>司机、导游餐补</t>
  </si>
  <si>
    <t>顿</t>
  </si>
  <si>
    <t>司机、导游小费</t>
  </si>
  <si>
    <t>天</t>
  </si>
  <si>
    <t>导游工资</t>
  </si>
  <si>
    <t>每天工作10小时，超时按60欧/小时计算</t>
  </si>
  <si>
    <t>导游往返交通费</t>
  </si>
  <si>
    <t>程</t>
  </si>
  <si>
    <t>司机异地住宿</t>
  </si>
  <si>
    <t>导游异地住宿</t>
  </si>
  <si>
    <t>Sub-total 5</t>
  </si>
  <si>
    <t>6.  Others</t>
  </si>
  <si>
    <t>矿泉水，每人每天2瓶</t>
  </si>
  <si>
    <t>Sub-total 6</t>
  </si>
  <si>
    <t xml:space="preserve">Total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</si>
</sst>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-* #,##0\ _F_-;\-* #,##0\ _F_-;_-* &quot;-&quot;??\ _F_-;_-@_-"/>
    <numFmt numFmtId="177" formatCode="[$€-2]\ #,##0.00_);[Red]\([$€-2]\ #,##0.00\)"/>
    <numFmt numFmtId="178" formatCode="_-* #,##0.00\ [$€-1]_-;\-* #,##0.00\ [$€-1]_-;_-* &quot;-&quot;??\ [$€-1]_-"/>
    <numFmt numFmtId="179" formatCode="[$¥-804]#,##0.00_);[Red]\([$¥-804]#,##0.00\)"/>
    <numFmt numFmtId="180" formatCode="\¥#,##0.00_);[Red]\(\¥#,##0.00\)"/>
  </numFmts>
  <fonts count="41">
    <font>
      <sz val="11"/>
      <color theme="1"/>
      <name val="宋体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i/>
      <sz val="9"/>
      <name val="Arial"/>
      <charset val="134"/>
    </font>
    <font>
      <b/>
      <sz val="9"/>
      <color indexed="10"/>
      <name val="Arial"/>
      <charset val="134"/>
    </font>
    <font>
      <sz val="9"/>
      <color indexed="10"/>
      <name val="Arial"/>
      <charset val="134"/>
    </font>
    <font>
      <sz val="10"/>
      <color indexed="10"/>
      <name val="Arial"/>
      <charset val="134"/>
    </font>
    <font>
      <b/>
      <sz val="10"/>
      <name val="微软雅黑"/>
      <charset val="134"/>
    </font>
    <font>
      <sz val="10"/>
      <color indexed="10"/>
      <name val="微软雅黑"/>
      <charset val="134"/>
    </font>
    <font>
      <b/>
      <sz val="9"/>
      <name val="微软雅黑"/>
      <charset val="134"/>
    </font>
    <font>
      <b/>
      <i/>
      <sz val="9"/>
      <name val="微软雅黑"/>
      <charset val="134"/>
    </font>
    <font>
      <sz val="9"/>
      <name val="微软雅黑"/>
      <charset val="134"/>
    </font>
    <font>
      <i/>
      <sz val="9"/>
      <name val="微软雅黑"/>
      <charset val="134"/>
    </font>
    <font>
      <i/>
      <sz val="9"/>
      <color indexed="10"/>
      <name val="微软雅黑"/>
      <charset val="134"/>
    </font>
    <font>
      <sz val="9"/>
      <color indexed="10"/>
      <name val="微软雅黑"/>
      <charset val="134"/>
    </font>
    <font>
      <sz val="10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i/>
      <sz val="9"/>
      <name val="Arial"/>
      <charset val="134"/>
    </font>
    <font>
      <i/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4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1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0" fillId="6" borderId="21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8" fillId="16" borderId="28" applyNumberFormat="0" applyAlignment="0" applyProtection="0">
      <alignment vertical="center"/>
    </xf>
    <xf numFmtId="0" fontId="28" fillId="16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1" fillId="0" borderId="0"/>
    <xf numFmtId="0" fontId="39" fillId="0" borderId="0">
      <alignment vertical="center"/>
    </xf>
    <xf numFmtId="43" fontId="39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1" fillId="0" borderId="0" xfId="50" applyFont="1" applyFill="1" applyBorder="1" applyAlignment="1"/>
    <xf numFmtId="0" fontId="2" fillId="0" borderId="0" xfId="50" applyFont="1" applyFill="1" applyBorder="1" applyAlignment="1"/>
    <xf numFmtId="0" fontId="3" fillId="0" borderId="0" xfId="50" applyFont="1" applyBorder="1" applyAlignment="1">
      <alignment horizontal="center"/>
    </xf>
    <xf numFmtId="0" fontId="4" fillId="0" borderId="0" xfId="50" applyFont="1" applyBorder="1" applyAlignment="1">
      <alignment horizontal="left"/>
    </xf>
    <xf numFmtId="0" fontId="4" fillId="2" borderId="0" xfId="50" applyFont="1" applyFill="1" applyBorder="1" applyAlignment="1">
      <alignment horizontal="left"/>
    </xf>
    <xf numFmtId="0" fontId="4" fillId="0" borderId="0" xfId="50" applyFont="1" applyBorder="1" applyAlignment="1"/>
    <xf numFmtId="0" fontId="2" fillId="0" borderId="0" xfId="50" applyFont="1" applyBorder="1" applyAlignment="1"/>
    <xf numFmtId="0" fontId="5" fillId="0" borderId="0" xfId="50" applyFont="1" applyBorder="1" applyAlignment="1"/>
    <xf numFmtId="0" fontId="6" fillId="0" borderId="0" xfId="50" applyFont="1" applyFill="1" applyBorder="1" applyAlignment="1"/>
    <xf numFmtId="0" fontId="6" fillId="0" borderId="0" xfId="50" applyFont="1" applyBorder="1" applyAlignment="1"/>
    <xf numFmtId="0" fontId="7" fillId="0" borderId="0" xfId="50" applyFont="1" applyBorder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8" fillId="0" borderId="1" xfId="50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left" vertical="center" wrapText="1"/>
    </xf>
    <xf numFmtId="0" fontId="8" fillId="0" borderId="0" xfId="50" applyFont="1" applyFill="1" applyBorder="1" applyAlignment="1">
      <alignment horizontal="left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10" fillId="3" borderId="4" xfId="50" applyFont="1" applyFill="1" applyBorder="1" applyAlignment="1">
      <alignment horizontal="center"/>
    </xf>
    <xf numFmtId="0" fontId="10" fillId="3" borderId="5" xfId="50" applyFont="1" applyFill="1" applyBorder="1" applyAlignment="1">
      <alignment horizontal="center"/>
    </xf>
    <xf numFmtId="0" fontId="10" fillId="3" borderId="6" xfId="50" applyFont="1" applyFill="1" applyBorder="1" applyAlignment="1">
      <alignment horizontal="center"/>
    </xf>
    <xf numFmtId="0" fontId="10" fillId="4" borderId="7" xfId="50" applyFont="1" applyFill="1" applyBorder="1" applyAlignment="1">
      <alignment horizontal="left" vertical="center"/>
    </xf>
    <xf numFmtId="176" fontId="10" fillId="4" borderId="8" xfId="51" applyNumberFormat="1" applyFont="1" applyFill="1" applyBorder="1" applyAlignment="1">
      <alignment horizontal="center" vertical="center"/>
    </xf>
    <xf numFmtId="180" fontId="10" fillId="4" borderId="8" xfId="51" applyNumberFormat="1" applyFont="1" applyFill="1" applyBorder="1" applyAlignment="1">
      <alignment horizontal="center" vertical="center"/>
    </xf>
    <xf numFmtId="177" fontId="10" fillId="4" borderId="8" xfId="51" applyNumberFormat="1" applyFont="1" applyFill="1" applyBorder="1" applyAlignment="1">
      <alignment horizontal="left" vertical="center"/>
    </xf>
    <xf numFmtId="177" fontId="10" fillId="4" borderId="9" xfId="51" applyNumberFormat="1" applyFont="1" applyFill="1" applyBorder="1" applyAlignment="1">
      <alignment horizontal="left" vertical="center"/>
    </xf>
    <xf numFmtId="0" fontId="11" fillId="0" borderId="7" xfId="50" applyFont="1" applyBorder="1" applyAlignment="1">
      <alignment horizontal="left" vertical="center"/>
    </xf>
    <xf numFmtId="176" fontId="11" fillId="0" borderId="8" xfId="51" applyNumberFormat="1" applyFont="1" applyBorder="1" applyAlignment="1">
      <alignment horizontal="center" vertical="center"/>
    </xf>
    <xf numFmtId="176" fontId="12" fillId="0" borderId="8" xfId="51" applyNumberFormat="1" applyFont="1" applyBorder="1" applyAlignment="1">
      <alignment horizontal="center" vertical="center"/>
    </xf>
    <xf numFmtId="180" fontId="12" fillId="0" borderId="8" xfId="51" applyNumberFormat="1" applyFont="1" applyBorder="1" applyAlignment="1">
      <alignment horizontal="center" vertical="center"/>
    </xf>
    <xf numFmtId="177" fontId="13" fillId="0" borderId="8" xfId="51" applyNumberFormat="1" applyFont="1" applyBorder="1" applyAlignment="1">
      <alignment horizontal="left" vertical="center"/>
    </xf>
    <xf numFmtId="177" fontId="11" fillId="0" borderId="8" xfId="51" applyNumberFormat="1" applyFont="1" applyBorder="1" applyAlignment="1">
      <alignment horizontal="left" vertical="center"/>
    </xf>
    <xf numFmtId="0" fontId="12" fillId="2" borderId="7" xfId="50" applyFont="1" applyFill="1" applyBorder="1" applyAlignment="1">
      <alignment horizontal="left" vertical="center" wrapText="1"/>
    </xf>
    <xf numFmtId="0" fontId="12" fillId="2" borderId="8" xfId="50" applyFont="1" applyFill="1" applyBorder="1" applyAlignment="1">
      <alignment horizontal="center" vertical="center"/>
    </xf>
    <xf numFmtId="176" fontId="12" fillId="2" borderId="8" xfId="51" applyNumberFormat="1" applyFont="1" applyFill="1" applyBorder="1" applyAlignment="1">
      <alignment horizontal="center" vertical="center"/>
    </xf>
    <xf numFmtId="180" fontId="12" fillId="2" borderId="8" xfId="51" applyNumberFormat="1" applyFont="1" applyFill="1" applyBorder="1" applyAlignment="1">
      <alignment horizontal="center" vertical="center"/>
    </xf>
    <xf numFmtId="177" fontId="12" fillId="2" borderId="8" xfId="51" applyNumberFormat="1" applyFont="1" applyFill="1" applyBorder="1" applyAlignment="1">
      <alignment horizontal="left" vertical="center"/>
    </xf>
    <xf numFmtId="179" fontId="12" fillId="2" borderId="8" xfId="11" applyNumberFormat="1" applyFont="1" applyFill="1" applyBorder="1" applyAlignment="1">
      <alignment horizontal="left" vertical="center"/>
    </xf>
    <xf numFmtId="0" fontId="11" fillId="4" borderId="7" xfId="50" applyFont="1" applyFill="1" applyBorder="1" applyAlignment="1">
      <alignment horizontal="left" vertical="center"/>
    </xf>
    <xf numFmtId="176" fontId="13" fillId="4" borderId="8" xfId="51" applyNumberFormat="1" applyFont="1" applyFill="1" applyBorder="1" applyAlignment="1">
      <alignment horizontal="center" vertical="center"/>
    </xf>
    <xf numFmtId="176" fontId="11" fillId="4" borderId="8" xfId="51" applyNumberFormat="1" applyFont="1" applyFill="1" applyBorder="1" applyAlignment="1">
      <alignment horizontal="center" vertical="center"/>
    </xf>
    <xf numFmtId="180" fontId="11" fillId="4" borderId="8" xfId="51" applyNumberFormat="1" applyFont="1" applyFill="1" applyBorder="1" applyAlignment="1">
      <alignment horizontal="center" vertical="center"/>
    </xf>
    <xf numFmtId="177" fontId="13" fillId="4" borderId="8" xfId="51" applyNumberFormat="1" applyFont="1" applyFill="1" applyBorder="1" applyAlignment="1">
      <alignment horizontal="left" vertical="center"/>
    </xf>
    <xf numFmtId="177" fontId="11" fillId="4" borderId="8" xfId="11" applyNumberFormat="1" applyFont="1" applyFill="1" applyBorder="1" applyAlignment="1">
      <alignment horizontal="left" vertical="center"/>
    </xf>
    <xf numFmtId="176" fontId="13" fillId="0" borderId="8" xfId="51" applyNumberFormat="1" applyFont="1" applyBorder="1" applyAlignment="1">
      <alignment horizontal="center" vertical="center"/>
    </xf>
    <xf numFmtId="180" fontId="11" fillId="0" borderId="8" xfId="51" applyNumberFormat="1" applyFont="1" applyBorder="1" applyAlignment="1">
      <alignment horizontal="center" vertical="center"/>
    </xf>
    <xf numFmtId="177" fontId="12" fillId="0" borderId="8" xfId="11" applyNumberFormat="1" applyFont="1" applyBorder="1" applyAlignment="1">
      <alignment horizontal="left" vertical="center"/>
    </xf>
    <xf numFmtId="177" fontId="11" fillId="0" borderId="8" xfId="11" applyNumberFormat="1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176" fontId="12" fillId="0" borderId="8" xfId="51" applyNumberFormat="1" applyFont="1" applyBorder="1" applyAlignment="1">
      <alignment vertical="center"/>
    </xf>
    <xf numFmtId="176" fontId="12" fillId="0" borderId="8" xfId="51" applyNumberFormat="1" applyFont="1" applyFill="1" applyBorder="1" applyAlignment="1">
      <alignment horizontal="center" vertical="center"/>
    </xf>
    <xf numFmtId="177" fontId="12" fillId="0" borderId="8" xfId="51" applyNumberFormat="1" applyFont="1" applyFill="1" applyBorder="1" applyAlignment="1">
      <alignment horizontal="left" vertical="center"/>
    </xf>
    <xf numFmtId="179" fontId="12" fillId="0" borderId="8" xfId="11" applyNumberFormat="1" applyFont="1" applyFill="1" applyBorder="1" applyAlignment="1">
      <alignment horizontal="left" vertical="center"/>
    </xf>
    <xf numFmtId="176" fontId="11" fillId="4" borderId="10" xfId="51" applyNumberFormat="1" applyFont="1" applyFill="1" applyBorder="1" applyAlignment="1">
      <alignment horizontal="left" vertical="center"/>
    </xf>
    <xf numFmtId="176" fontId="14" fillId="0" borderId="8" xfId="51" applyNumberFormat="1" applyFont="1" applyBorder="1" applyAlignment="1">
      <alignment horizontal="center" vertical="center"/>
    </xf>
    <xf numFmtId="180" fontId="14" fillId="0" borderId="8" xfId="51" applyNumberFormat="1" applyFont="1" applyBorder="1" applyAlignment="1">
      <alignment horizontal="center" vertical="center"/>
    </xf>
    <xf numFmtId="177" fontId="15" fillId="0" borderId="8" xfId="11" applyNumberFormat="1" applyFont="1" applyBorder="1" applyAlignment="1">
      <alignment horizontal="left" vertical="center"/>
    </xf>
    <xf numFmtId="177" fontId="14" fillId="0" borderId="8" xfId="11" applyNumberFormat="1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 wrapText="1"/>
    </xf>
    <xf numFmtId="176" fontId="12" fillId="0" borderId="8" xfId="51" applyNumberFormat="1" applyFont="1" applyFill="1" applyBorder="1" applyAlignment="1">
      <alignment horizontal="center" vertical="center" wrapText="1"/>
    </xf>
    <xf numFmtId="177" fontId="12" fillId="0" borderId="8" xfId="11" applyNumberFormat="1" applyFont="1" applyFill="1" applyBorder="1" applyAlignment="1">
      <alignment horizontal="left" vertical="center"/>
    </xf>
    <xf numFmtId="0" fontId="12" fillId="0" borderId="7" xfId="50" applyFont="1" applyBorder="1" applyAlignment="1">
      <alignment horizontal="left" vertical="center"/>
    </xf>
    <xf numFmtId="0" fontId="12" fillId="0" borderId="7" xfId="0" applyFont="1" applyBorder="1"/>
    <xf numFmtId="0" fontId="10" fillId="0" borderId="8" xfId="50" applyFont="1" applyBorder="1" applyAlignment="1">
      <alignment horizontal="center" vertical="center"/>
    </xf>
    <xf numFmtId="177" fontId="12" fillId="0" borderId="8" xfId="51" applyNumberFormat="1" applyFont="1" applyBorder="1" applyAlignment="1">
      <alignment horizontal="left" vertical="center"/>
    </xf>
    <xf numFmtId="177" fontId="13" fillId="0" borderId="8" xfId="11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51" applyNumberFormat="1" applyFont="1" applyFill="1" applyBorder="1" applyAlignment="1">
      <alignment horizontal="center" vertical="center"/>
    </xf>
    <xf numFmtId="0" fontId="10" fillId="5" borderId="12" xfId="50" applyFont="1" applyFill="1" applyBorder="1" applyAlignment="1">
      <alignment horizontal="right"/>
    </xf>
    <xf numFmtId="0" fontId="10" fillId="5" borderId="13" xfId="50" applyFont="1" applyFill="1" applyBorder="1" applyAlignment="1">
      <alignment horizontal="right"/>
    </xf>
    <xf numFmtId="0" fontId="10" fillId="5" borderId="14" xfId="50" applyFont="1" applyFill="1" applyBorder="1" applyAlignment="1">
      <alignment horizontal="right"/>
    </xf>
    <xf numFmtId="177" fontId="10" fillId="5" borderId="15" xfId="11" applyNumberFormat="1" applyFont="1" applyFill="1" applyBorder="1" applyAlignment="1">
      <alignment horizontal="left" vertical="center"/>
    </xf>
    <xf numFmtId="179" fontId="10" fillId="5" borderId="15" xfId="11" applyNumberFormat="1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center" vertical="center"/>
    </xf>
    <xf numFmtId="177" fontId="6" fillId="0" borderId="0" xfId="50" applyNumberFormat="1" applyFont="1" applyFill="1" applyBorder="1" applyAlignment="1">
      <alignment horizontal="left" vertical="center"/>
    </xf>
    <xf numFmtId="0" fontId="6" fillId="0" borderId="0" xfId="50" applyFont="1" applyBorder="1" applyAlignment="1">
      <alignment horizontal="left" vertical="center"/>
    </xf>
    <xf numFmtId="176" fontId="6" fillId="0" borderId="0" xfId="51" applyNumberFormat="1" applyFont="1" applyBorder="1" applyAlignment="1">
      <alignment horizontal="center" vertical="center"/>
    </xf>
    <xf numFmtId="180" fontId="6" fillId="0" borderId="0" xfId="51" applyNumberFormat="1" applyFont="1" applyBorder="1" applyAlignment="1">
      <alignment horizontal="center" vertical="center"/>
    </xf>
    <xf numFmtId="177" fontId="6" fillId="0" borderId="0" xfId="51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0" borderId="16" xfId="50" applyFont="1" applyFill="1" applyBorder="1" applyAlignment="1">
      <alignment horizontal="left" vertical="center" wrapText="1"/>
    </xf>
    <xf numFmtId="0" fontId="8" fillId="0" borderId="17" xfId="50" applyFont="1" applyFill="1" applyBorder="1" applyAlignment="1">
      <alignment horizontal="left" vertical="center" wrapText="1"/>
    </xf>
    <xf numFmtId="0" fontId="10" fillId="3" borderId="18" xfId="50" applyFont="1" applyFill="1" applyBorder="1" applyAlignment="1">
      <alignment horizontal="center"/>
    </xf>
    <xf numFmtId="176" fontId="10" fillId="4" borderId="19" xfId="51" applyNumberFormat="1" applyFont="1" applyFill="1" applyBorder="1" applyAlignment="1">
      <alignment horizontal="left" vertical="center"/>
    </xf>
    <xf numFmtId="176" fontId="10" fillId="0" borderId="10" xfId="51" applyNumberFormat="1" applyFont="1" applyBorder="1" applyAlignment="1">
      <alignment horizontal="left" vertical="center" wrapText="1"/>
    </xf>
    <xf numFmtId="176" fontId="10" fillId="2" borderId="10" xfId="51" applyNumberFormat="1" applyFont="1" applyFill="1" applyBorder="1" applyAlignment="1">
      <alignment horizontal="left" vertical="center" wrapText="1"/>
    </xf>
    <xf numFmtId="176" fontId="17" fillId="2" borderId="10" xfId="51" applyNumberFormat="1" applyFont="1" applyFill="1" applyBorder="1" applyAlignment="1">
      <alignment horizontal="left" vertical="center" wrapText="1"/>
    </xf>
    <xf numFmtId="0" fontId="11" fillId="4" borderId="10" xfId="51" applyNumberFormat="1" applyFont="1" applyFill="1" applyBorder="1" applyAlignment="1">
      <alignment horizontal="left" vertical="center"/>
    </xf>
    <xf numFmtId="176" fontId="11" fillId="0" borderId="10" xfId="51" applyNumberFormat="1" applyFont="1" applyBorder="1" applyAlignment="1">
      <alignment horizontal="left" vertical="center"/>
    </xf>
    <xf numFmtId="176" fontId="18" fillId="0" borderId="19" xfId="51" applyNumberFormat="1" applyFont="1" applyBorder="1" applyAlignment="1">
      <alignment horizontal="left" vertical="center" wrapText="1"/>
    </xf>
    <xf numFmtId="0" fontId="12" fillId="0" borderId="10" xfId="50" applyFont="1" applyFill="1" applyBorder="1" applyAlignment="1">
      <alignment horizontal="left" vertical="center" wrapText="1"/>
    </xf>
    <xf numFmtId="0" fontId="17" fillId="0" borderId="10" xfId="50" applyFont="1" applyBorder="1" applyAlignment="1">
      <alignment horizontal="left" vertical="center" wrapText="1"/>
    </xf>
    <xf numFmtId="176" fontId="13" fillId="4" borderId="10" xfId="51" applyNumberFormat="1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180" fontId="2" fillId="0" borderId="0" xfId="50" applyNumberFormat="1" applyFont="1" applyBorder="1" applyAlignment="1"/>
    <xf numFmtId="0" fontId="12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180" fontId="10" fillId="5" borderId="20" xfId="11" applyNumberFormat="1" applyFont="1" applyFill="1" applyBorder="1" applyAlignment="1">
      <alignment horizontal="left" vertical="center" wrapText="1"/>
    </xf>
    <xf numFmtId="0" fontId="2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center"/>
    </xf>
    <xf numFmtId="180" fontId="5" fillId="0" borderId="0" xfId="50" applyNumberFormat="1" applyFont="1" applyFill="1" applyBorder="1" applyAlignment="1">
      <alignment horizontal="right"/>
    </xf>
    <xf numFmtId="177" fontId="5" fillId="0" borderId="0" xfId="11" applyNumberFormat="1" applyFont="1" applyFill="1" applyBorder="1" applyAlignment="1">
      <alignment horizontal="right"/>
    </xf>
    <xf numFmtId="180" fontId="5" fillId="0" borderId="0" xfId="11" applyNumberFormat="1" applyFont="1" applyFill="1" applyBorder="1" applyAlignment="1">
      <alignment horizontal="left" wrapText="1"/>
    </xf>
    <xf numFmtId="0" fontId="19" fillId="0" borderId="0" xfId="50" applyFont="1" applyBorder="1" applyAlignment="1">
      <alignment horizontal="left" vertical="center"/>
    </xf>
    <xf numFmtId="0" fontId="7" fillId="0" borderId="0" xfId="50" applyFont="1" applyBorder="1" applyAlignment="1">
      <alignment horizontal="left" vertical="center"/>
    </xf>
    <xf numFmtId="176" fontId="7" fillId="0" borderId="0" xfId="51" applyNumberFormat="1" applyFont="1" applyBorder="1" applyAlignment="1">
      <alignment horizontal="center" vertical="center"/>
    </xf>
    <xf numFmtId="180" fontId="7" fillId="0" borderId="0" xfId="51" applyNumberFormat="1" applyFont="1" applyBorder="1" applyAlignment="1">
      <alignment horizontal="center" vertical="center"/>
    </xf>
    <xf numFmtId="177" fontId="7" fillId="0" borderId="0" xfId="51" applyNumberFormat="1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Euro" xfId="11"/>
    <cellStyle name="注释" xfId="12" builtinId="10"/>
    <cellStyle name="60% - 强调文字颜色 2" xfId="13" builtinId="36"/>
    <cellStyle name="标题 4" xfId="14" builtinId="19"/>
    <cellStyle name="警告文本" xfId="15" builtinId="11"/>
    <cellStyle name="千位分隔 3 2" xfId="16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0d__x000a_NA_x000d__x000a_ 4 2 2" xfId="49"/>
    <cellStyle name="常规 2" xfId="50"/>
    <cellStyle name="千位分隔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142876</xdr:colOff>
      <xdr:row>1</xdr:row>
      <xdr:rowOff>30306</xdr:rowOff>
    </xdr:from>
    <xdr:to>
      <xdr:col>8</xdr:col>
      <xdr:colOff>629229</xdr:colOff>
      <xdr:row>2</xdr:row>
      <xdr:rowOff>112280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05700" y="248920"/>
          <a:ext cx="485775" cy="501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588869</xdr:colOff>
      <xdr:row>1</xdr:row>
      <xdr:rowOff>19050</xdr:rowOff>
    </xdr:from>
    <xdr:to>
      <xdr:col>9</xdr:col>
      <xdr:colOff>265579</xdr:colOff>
      <xdr:row>3</xdr:row>
      <xdr:rowOff>352425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362825" y="238125"/>
          <a:ext cx="2143125" cy="105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8"/>
  <sheetViews>
    <sheetView tabSelected="1" zoomScale="85" zoomScaleNormal="85" workbookViewId="0">
      <selection activeCell="G54" sqref="G54"/>
    </sheetView>
  </sheetViews>
  <sheetFormatPr defaultColWidth="9" defaultRowHeight="12.75"/>
  <cols>
    <col min="1" max="1" width="40.125" style="12" customWidth="1"/>
    <col min="2" max="2" width="6.375" style="13" customWidth="1"/>
    <col min="3" max="3" width="5.5" style="13" customWidth="1"/>
    <col min="4" max="4" width="7.375" style="13" customWidth="1"/>
    <col min="5" max="5" width="5.5" style="13" customWidth="1"/>
    <col min="6" max="6" width="12.375" style="14" customWidth="1"/>
    <col min="7" max="7" width="19.375" style="14" customWidth="1"/>
    <col min="8" max="8" width="13.125" style="14" hidden="1" customWidth="1"/>
    <col min="9" max="9" width="32.375" style="15" customWidth="1"/>
    <col min="10" max="16384" width="9" style="16"/>
  </cols>
  <sheetData>
    <row r="1" ht="17.25" spans="1:9">
      <c r="A1" s="17"/>
      <c r="B1" s="18"/>
      <c r="C1" s="18"/>
      <c r="D1" s="18"/>
      <c r="E1" s="18"/>
      <c r="F1" s="19"/>
      <c r="G1" s="19"/>
      <c r="H1" s="19"/>
      <c r="I1" s="88"/>
    </row>
    <row r="2" s="1" customFormat="1" ht="33" customHeight="1" spans="1:9">
      <c r="A2" s="20" t="s">
        <v>0</v>
      </c>
      <c r="B2" s="21"/>
      <c r="C2" s="22"/>
      <c r="D2" s="21" t="s">
        <v>1</v>
      </c>
      <c r="E2" s="21"/>
      <c r="F2" s="21"/>
      <c r="G2" s="21"/>
      <c r="H2" s="21"/>
      <c r="I2" s="89"/>
    </row>
    <row r="3" s="1" customFormat="1" ht="24" customHeight="1" spans="1:9">
      <c r="A3" s="23" t="s">
        <v>2</v>
      </c>
      <c r="B3" s="24"/>
      <c r="C3" s="25"/>
      <c r="D3" s="24" t="s">
        <v>3</v>
      </c>
      <c r="E3" s="24"/>
      <c r="F3" s="24"/>
      <c r="G3" s="24"/>
      <c r="H3" s="24"/>
      <c r="I3" s="90"/>
    </row>
    <row r="4" s="1" customFormat="1" ht="30.75" customHeight="1" spans="1:9">
      <c r="A4" s="23" t="s">
        <v>4</v>
      </c>
      <c r="B4" s="25"/>
      <c r="C4" s="25"/>
      <c r="D4" s="24" t="s">
        <v>5</v>
      </c>
      <c r="E4" s="24"/>
      <c r="F4" s="24" t="s">
        <v>6</v>
      </c>
      <c r="G4" s="24"/>
      <c r="H4" s="24"/>
      <c r="I4" s="90"/>
    </row>
    <row r="5" s="2" customFormat="1" ht="33" customHeight="1" spans="1:9">
      <c r="A5" s="26" t="s">
        <v>7</v>
      </c>
      <c r="B5" s="27"/>
      <c r="C5" s="27"/>
      <c r="D5" s="27"/>
      <c r="E5" s="27"/>
      <c r="F5" s="27"/>
      <c r="G5" s="27"/>
      <c r="H5" s="28"/>
      <c r="I5" s="91"/>
    </row>
    <row r="6" s="3" customFormat="1" ht="16.5" customHeight="1" spans="1:9">
      <c r="A6" s="29" t="s">
        <v>8</v>
      </c>
      <c r="B6" s="30" t="s">
        <v>9</v>
      </c>
      <c r="C6" s="30" t="s">
        <v>10</v>
      </c>
      <c r="D6" s="30" t="s">
        <v>11</v>
      </c>
      <c r="E6" s="31" t="s">
        <v>12</v>
      </c>
      <c r="F6" s="32" t="s">
        <v>13</v>
      </c>
      <c r="G6" s="33" t="s">
        <v>14</v>
      </c>
      <c r="H6" s="33" t="s">
        <v>15</v>
      </c>
      <c r="I6" s="92" t="s">
        <v>16</v>
      </c>
    </row>
    <row r="7" s="4" customFormat="1" ht="16.5" customHeight="1" spans="1:9">
      <c r="A7" s="34" t="s">
        <v>17</v>
      </c>
      <c r="B7" s="35"/>
      <c r="C7" s="36"/>
      <c r="D7" s="36"/>
      <c r="E7" s="37"/>
      <c r="F7" s="38"/>
      <c r="G7" s="39"/>
      <c r="H7" s="39"/>
      <c r="I7" s="93" t="s">
        <v>18</v>
      </c>
    </row>
    <row r="8" s="5" customFormat="1" ht="28.5" spans="1:9">
      <c r="A8" s="40" t="s">
        <v>19</v>
      </c>
      <c r="B8" s="41">
        <v>3</v>
      </c>
      <c r="C8" s="42" t="s">
        <v>20</v>
      </c>
      <c r="D8" s="42">
        <v>1</v>
      </c>
      <c r="E8" s="43" t="s">
        <v>21</v>
      </c>
      <c r="F8" s="44">
        <v>250</v>
      </c>
      <c r="G8" s="44">
        <f t="shared" ref="G8:G19" si="0">B8*D8*F8</f>
        <v>750</v>
      </c>
      <c r="H8" s="45">
        <f>G8*8</f>
        <v>6000</v>
      </c>
      <c r="I8" s="94"/>
    </row>
    <row r="9" s="5" customFormat="1" ht="42.75" customHeight="1" spans="1:9">
      <c r="A9" s="40" t="s">
        <v>22</v>
      </c>
      <c r="B9" s="41">
        <v>1</v>
      </c>
      <c r="C9" s="42" t="s">
        <v>20</v>
      </c>
      <c r="D9" s="42">
        <v>1</v>
      </c>
      <c r="E9" s="43" t="s">
        <v>21</v>
      </c>
      <c r="F9" s="44">
        <v>335</v>
      </c>
      <c r="G9" s="44">
        <f t="shared" si="0"/>
        <v>335</v>
      </c>
      <c r="H9" s="45">
        <f t="shared" ref="H9:H17" si="1">G9*8</f>
        <v>2680</v>
      </c>
      <c r="I9" s="94"/>
    </row>
    <row r="10" s="5" customFormat="1" ht="42.75" customHeight="1" spans="1:9">
      <c r="A10" s="40" t="s">
        <v>23</v>
      </c>
      <c r="B10" s="41">
        <v>3</v>
      </c>
      <c r="C10" s="42" t="s">
        <v>20</v>
      </c>
      <c r="D10" s="42">
        <v>1</v>
      </c>
      <c r="E10" s="43" t="s">
        <v>21</v>
      </c>
      <c r="F10" s="44">
        <v>220</v>
      </c>
      <c r="G10" s="44">
        <f t="shared" si="0"/>
        <v>660</v>
      </c>
      <c r="H10" s="45">
        <f t="shared" si="1"/>
        <v>5280</v>
      </c>
      <c r="I10" s="94" t="s">
        <v>24</v>
      </c>
    </row>
    <row r="11" s="5" customFormat="1" ht="42.75" customHeight="1" spans="1:9">
      <c r="A11" s="40" t="s">
        <v>25</v>
      </c>
      <c r="B11" s="41">
        <v>1</v>
      </c>
      <c r="C11" s="42" t="s">
        <v>20</v>
      </c>
      <c r="D11" s="42">
        <v>1</v>
      </c>
      <c r="E11" s="43" t="s">
        <v>21</v>
      </c>
      <c r="F11" s="44">
        <v>250</v>
      </c>
      <c r="G11" s="44">
        <f t="shared" si="0"/>
        <v>250</v>
      </c>
      <c r="H11" s="45">
        <f t="shared" si="1"/>
        <v>2000</v>
      </c>
      <c r="I11" s="94" t="s">
        <v>24</v>
      </c>
    </row>
    <row r="12" s="5" customFormat="1" ht="42.75" customHeight="1" spans="1:9">
      <c r="A12" s="40" t="s">
        <v>26</v>
      </c>
      <c r="B12" s="41">
        <v>3</v>
      </c>
      <c r="C12" s="42" t="s">
        <v>20</v>
      </c>
      <c r="D12" s="42">
        <v>2</v>
      </c>
      <c r="E12" s="43" t="s">
        <v>21</v>
      </c>
      <c r="F12" s="44">
        <v>295</v>
      </c>
      <c r="G12" s="44">
        <f t="shared" si="0"/>
        <v>1770</v>
      </c>
      <c r="H12" s="45">
        <f t="shared" si="1"/>
        <v>14160</v>
      </c>
      <c r="I12" s="94"/>
    </row>
    <row r="13" s="5" customFormat="1" ht="42.75" customHeight="1" spans="1:9">
      <c r="A13" s="40" t="s">
        <v>27</v>
      </c>
      <c r="B13" s="41">
        <v>1</v>
      </c>
      <c r="C13" s="42" t="s">
        <v>20</v>
      </c>
      <c r="D13" s="42">
        <v>2</v>
      </c>
      <c r="E13" s="43" t="s">
        <v>21</v>
      </c>
      <c r="F13" s="44">
        <v>400</v>
      </c>
      <c r="G13" s="44">
        <f t="shared" si="0"/>
        <v>800</v>
      </c>
      <c r="H13" s="45">
        <f t="shared" si="1"/>
        <v>6400</v>
      </c>
      <c r="I13" s="94"/>
    </row>
    <row r="14" s="5" customFormat="1" ht="42.75" customHeight="1" spans="1:9">
      <c r="A14" s="40" t="s">
        <v>28</v>
      </c>
      <c r="B14" s="41">
        <v>3</v>
      </c>
      <c r="C14" s="42" t="s">
        <v>20</v>
      </c>
      <c r="D14" s="42">
        <v>1</v>
      </c>
      <c r="E14" s="43" t="s">
        <v>21</v>
      </c>
      <c r="F14" s="44">
        <v>229</v>
      </c>
      <c r="G14" s="44">
        <f t="shared" si="0"/>
        <v>687</v>
      </c>
      <c r="H14" s="45">
        <f t="shared" si="1"/>
        <v>5496</v>
      </c>
      <c r="I14" s="94"/>
    </row>
    <row r="15" s="5" customFormat="1" ht="42.75" customHeight="1" spans="1:9">
      <c r="A15" s="40" t="s">
        <v>29</v>
      </c>
      <c r="B15" s="41">
        <v>1</v>
      </c>
      <c r="C15" s="42" t="s">
        <v>20</v>
      </c>
      <c r="D15" s="42">
        <v>1</v>
      </c>
      <c r="E15" s="43" t="s">
        <v>21</v>
      </c>
      <c r="F15" s="44">
        <v>255</v>
      </c>
      <c r="G15" s="44">
        <f t="shared" si="0"/>
        <v>255</v>
      </c>
      <c r="H15" s="45">
        <f t="shared" si="1"/>
        <v>2040</v>
      </c>
      <c r="I15" s="94"/>
    </row>
    <row r="16" s="5" customFormat="1" ht="42.75" customHeight="1" spans="1:9">
      <c r="A16" s="40" t="s">
        <v>30</v>
      </c>
      <c r="B16" s="41">
        <v>3</v>
      </c>
      <c r="C16" s="42" t="s">
        <v>20</v>
      </c>
      <c r="D16" s="42">
        <v>1</v>
      </c>
      <c r="E16" s="43" t="s">
        <v>21</v>
      </c>
      <c r="F16" s="44">
        <v>218</v>
      </c>
      <c r="G16" s="44">
        <f t="shared" si="0"/>
        <v>654</v>
      </c>
      <c r="H16" s="45">
        <f t="shared" si="1"/>
        <v>5232</v>
      </c>
      <c r="I16" s="95"/>
    </row>
    <row r="17" s="5" customFormat="1" ht="42.75" customHeight="1" spans="1:9">
      <c r="A17" s="40" t="s">
        <v>31</v>
      </c>
      <c r="B17" s="41">
        <v>1</v>
      </c>
      <c r="C17" s="42" t="s">
        <v>20</v>
      </c>
      <c r="D17" s="42">
        <v>1</v>
      </c>
      <c r="E17" s="43" t="s">
        <v>21</v>
      </c>
      <c r="F17" s="44">
        <v>187</v>
      </c>
      <c r="G17" s="44">
        <f t="shared" si="0"/>
        <v>187</v>
      </c>
      <c r="H17" s="45">
        <f t="shared" si="1"/>
        <v>1496</v>
      </c>
      <c r="I17" s="94"/>
    </row>
    <row r="18" s="5" customFormat="1" ht="42.75" customHeight="1" spans="1:9">
      <c r="A18" s="40" t="s">
        <v>32</v>
      </c>
      <c r="B18" s="41">
        <v>3</v>
      </c>
      <c r="C18" s="42" t="s">
        <v>20</v>
      </c>
      <c r="D18" s="42">
        <v>2</v>
      </c>
      <c r="E18" s="43" t="s">
        <v>21</v>
      </c>
      <c r="F18" s="44">
        <v>211</v>
      </c>
      <c r="G18" s="44">
        <f t="shared" si="0"/>
        <v>1266</v>
      </c>
      <c r="H18" s="45">
        <f t="shared" ref="H18:H20" si="2">G18*8</f>
        <v>10128</v>
      </c>
      <c r="I18" s="94"/>
    </row>
    <row r="19" s="5" customFormat="1" ht="42.75" customHeight="1" spans="1:9">
      <c r="A19" s="40" t="s">
        <v>33</v>
      </c>
      <c r="B19" s="41">
        <v>1</v>
      </c>
      <c r="C19" s="42" t="s">
        <v>20</v>
      </c>
      <c r="D19" s="42">
        <v>2</v>
      </c>
      <c r="E19" s="43" t="s">
        <v>21</v>
      </c>
      <c r="F19" s="44">
        <v>225</v>
      </c>
      <c r="G19" s="44">
        <f t="shared" si="0"/>
        <v>450</v>
      </c>
      <c r="H19" s="45">
        <f t="shared" si="2"/>
        <v>3600</v>
      </c>
      <c r="I19" s="94"/>
    </row>
    <row r="20" s="6" customFormat="1" ht="16.5" customHeight="1" spans="1:9">
      <c r="A20" s="46" t="s">
        <v>34</v>
      </c>
      <c r="B20" s="47"/>
      <c r="C20" s="48"/>
      <c r="D20" s="48"/>
      <c r="E20" s="49"/>
      <c r="F20" s="50"/>
      <c r="G20" s="51">
        <f>SUM(G8:G19)</f>
        <v>8064</v>
      </c>
      <c r="H20" s="51">
        <f t="shared" si="2"/>
        <v>64512</v>
      </c>
      <c r="I20" s="96"/>
    </row>
    <row r="21" s="6" customFormat="1" ht="16.5" customHeight="1" spans="1:9">
      <c r="A21" s="34" t="s">
        <v>35</v>
      </c>
      <c r="B21" s="52"/>
      <c r="C21" s="35"/>
      <c r="D21" s="35"/>
      <c r="E21" s="53"/>
      <c r="F21" s="54"/>
      <c r="G21" s="55"/>
      <c r="H21" s="55"/>
      <c r="I21" s="97"/>
    </row>
    <row r="22" s="6" customFormat="1" ht="24.75" customHeight="1" spans="1:9">
      <c r="A22" s="56" t="s">
        <v>36</v>
      </c>
      <c r="B22" s="57">
        <v>7</v>
      </c>
      <c r="C22" s="58" t="s">
        <v>37</v>
      </c>
      <c r="D22" s="58">
        <v>15</v>
      </c>
      <c r="E22" s="58" t="s">
        <v>38</v>
      </c>
      <c r="F22" s="59">
        <v>20</v>
      </c>
      <c r="G22" s="59"/>
      <c r="H22" s="60"/>
      <c r="I22" s="98" t="s">
        <v>39</v>
      </c>
    </row>
    <row r="23" s="6" customFormat="1" ht="24.75" customHeight="1" spans="1:9">
      <c r="A23" s="56" t="s">
        <v>40</v>
      </c>
      <c r="B23" s="57">
        <v>7</v>
      </c>
      <c r="C23" s="58" t="s">
        <v>37</v>
      </c>
      <c r="D23" s="58">
        <v>1</v>
      </c>
      <c r="E23" s="58" t="s">
        <v>38</v>
      </c>
      <c r="F23" s="59">
        <v>155</v>
      </c>
      <c r="G23" s="59"/>
      <c r="H23" s="60"/>
      <c r="I23" s="98" t="s">
        <v>41</v>
      </c>
    </row>
    <row r="24" s="6" customFormat="1" ht="24.75" customHeight="1" spans="1:9">
      <c r="A24" s="56" t="s">
        <v>42</v>
      </c>
      <c r="B24" s="57">
        <v>7</v>
      </c>
      <c r="C24" s="58" t="s">
        <v>37</v>
      </c>
      <c r="D24" s="58">
        <v>1</v>
      </c>
      <c r="E24" s="58" t="s">
        <v>38</v>
      </c>
      <c r="F24" s="59">
        <v>45</v>
      </c>
      <c r="G24" s="59"/>
      <c r="H24" s="60"/>
      <c r="I24" s="98" t="s">
        <v>39</v>
      </c>
    </row>
    <row r="25" s="6" customFormat="1" ht="24.75" customHeight="1" spans="1:9">
      <c r="A25" s="56" t="s">
        <v>43</v>
      </c>
      <c r="B25" s="57">
        <v>7</v>
      </c>
      <c r="C25" s="58" t="s">
        <v>37</v>
      </c>
      <c r="D25" s="58">
        <v>1</v>
      </c>
      <c r="E25" s="58" t="s">
        <v>38</v>
      </c>
      <c r="F25" s="59">
        <v>35</v>
      </c>
      <c r="G25" s="59"/>
      <c r="H25" s="60"/>
      <c r="I25" s="98" t="s">
        <v>39</v>
      </c>
    </row>
    <row r="26" s="7" customFormat="1" ht="16.5" customHeight="1" spans="1:9">
      <c r="A26" s="46" t="s">
        <v>44</v>
      </c>
      <c r="B26" s="47"/>
      <c r="C26" s="48"/>
      <c r="D26" s="48"/>
      <c r="E26" s="49"/>
      <c r="F26" s="50"/>
      <c r="G26" s="51">
        <f>SUM(G22:G25)</f>
        <v>0</v>
      </c>
      <c r="H26" s="61"/>
      <c r="I26" s="61"/>
    </row>
    <row r="27" s="8" customFormat="1" ht="16.5" customHeight="1" spans="1:9">
      <c r="A27" s="34" t="s">
        <v>45</v>
      </c>
      <c r="B27" s="62"/>
      <c r="C27" s="62"/>
      <c r="D27" s="62"/>
      <c r="E27" s="63"/>
      <c r="F27" s="64"/>
      <c r="G27" s="65"/>
      <c r="H27" s="65"/>
      <c r="I27" s="99"/>
    </row>
    <row r="28" s="8" customFormat="1" ht="30" customHeight="1" spans="1:9">
      <c r="A28" s="66" t="s">
        <v>46</v>
      </c>
      <c r="B28" s="58">
        <v>1</v>
      </c>
      <c r="C28" s="67" t="s">
        <v>47</v>
      </c>
      <c r="D28" s="58">
        <v>1</v>
      </c>
      <c r="E28" s="67" t="s">
        <v>48</v>
      </c>
      <c r="F28" s="68">
        <v>5000</v>
      </c>
      <c r="G28" s="54">
        <f>B28*D28*F28</f>
        <v>5000</v>
      </c>
      <c r="H28" s="65">
        <f>G28*8</f>
        <v>40000</v>
      </c>
      <c r="I28" s="100" t="s">
        <v>49</v>
      </c>
    </row>
    <row r="29" s="7" customFormat="1" ht="16.5" customHeight="1" spans="1:9">
      <c r="A29" s="46" t="s">
        <v>50</v>
      </c>
      <c r="B29" s="48"/>
      <c r="C29" s="48"/>
      <c r="D29" s="48"/>
      <c r="E29" s="49"/>
      <c r="F29" s="50"/>
      <c r="G29" s="51">
        <f>SUM(G28:G28)</f>
        <v>5000</v>
      </c>
      <c r="H29" s="51"/>
      <c r="I29" s="101"/>
    </row>
    <row r="30" s="2" customFormat="1" ht="16.5" customHeight="1" spans="1:9">
      <c r="A30" s="34" t="s">
        <v>51</v>
      </c>
      <c r="B30" s="62"/>
      <c r="C30" s="62"/>
      <c r="D30" s="62"/>
      <c r="E30" s="63"/>
      <c r="F30" s="64"/>
      <c r="G30" s="65"/>
      <c r="H30" s="65"/>
      <c r="I30" s="102"/>
    </row>
    <row r="31" s="2" customFormat="1" ht="16.5" customHeight="1" spans="1:9">
      <c r="A31" s="69" t="s">
        <v>52</v>
      </c>
      <c r="B31" s="36">
        <v>7</v>
      </c>
      <c r="C31" s="36" t="s">
        <v>37</v>
      </c>
      <c r="D31" s="36">
        <v>1</v>
      </c>
      <c r="E31" s="37" t="s">
        <v>48</v>
      </c>
      <c r="F31" s="54">
        <v>15</v>
      </c>
      <c r="G31" s="54">
        <f t="shared" ref="G31:G37" si="3">B31*D31*F31</f>
        <v>105</v>
      </c>
      <c r="H31" s="65">
        <f>G31*8</f>
        <v>840</v>
      </c>
      <c r="I31" s="102"/>
    </row>
    <row r="32" s="2" customFormat="1" ht="16.5" customHeight="1" spans="1:9">
      <c r="A32" s="70" t="s">
        <v>53</v>
      </c>
      <c r="B32" s="36">
        <v>7</v>
      </c>
      <c r="C32" s="36" t="s">
        <v>37</v>
      </c>
      <c r="D32" s="36">
        <v>1</v>
      </c>
      <c r="E32" s="37" t="s">
        <v>48</v>
      </c>
      <c r="F32" s="54">
        <v>23</v>
      </c>
      <c r="G32" s="54">
        <f t="shared" si="3"/>
        <v>161</v>
      </c>
      <c r="H32" s="65">
        <f t="shared" ref="H32:H37" si="4">G32*8</f>
        <v>1288</v>
      </c>
      <c r="I32" s="102"/>
    </row>
    <row r="33" s="2" customFormat="1" ht="16.5" customHeight="1" spans="1:9">
      <c r="A33" s="70" t="s">
        <v>54</v>
      </c>
      <c r="B33" s="36">
        <v>7</v>
      </c>
      <c r="C33" s="36" t="s">
        <v>37</v>
      </c>
      <c r="D33" s="36">
        <v>1</v>
      </c>
      <c r="E33" s="37" t="s">
        <v>48</v>
      </c>
      <c r="F33" s="54">
        <v>12</v>
      </c>
      <c r="G33" s="54">
        <f t="shared" si="3"/>
        <v>84</v>
      </c>
      <c r="H33" s="65">
        <f t="shared" si="4"/>
        <v>672</v>
      </c>
      <c r="I33" s="102"/>
    </row>
    <row r="34" s="2" customFormat="1" ht="16.5" customHeight="1" spans="1:9">
      <c r="A34" s="70" t="s">
        <v>55</v>
      </c>
      <c r="B34" s="36">
        <v>7</v>
      </c>
      <c r="C34" s="36" t="s">
        <v>37</v>
      </c>
      <c r="D34" s="36">
        <v>1</v>
      </c>
      <c r="E34" s="37" t="s">
        <v>48</v>
      </c>
      <c r="F34" s="54">
        <v>12</v>
      </c>
      <c r="G34" s="54">
        <f t="shared" si="3"/>
        <v>84</v>
      </c>
      <c r="H34" s="65">
        <f t="shared" si="4"/>
        <v>672</v>
      </c>
      <c r="I34" s="102"/>
    </row>
    <row r="35" s="2" customFormat="1" ht="16.5" customHeight="1" spans="1:9">
      <c r="A35" s="70" t="s">
        <v>56</v>
      </c>
      <c r="B35" s="36">
        <v>7</v>
      </c>
      <c r="C35" s="36" t="s">
        <v>37</v>
      </c>
      <c r="D35" s="36">
        <v>1</v>
      </c>
      <c r="E35" s="37" t="s">
        <v>48</v>
      </c>
      <c r="F35" s="54">
        <v>18</v>
      </c>
      <c r="G35" s="54">
        <f t="shared" si="3"/>
        <v>126</v>
      </c>
      <c r="H35" s="65">
        <f t="shared" si="4"/>
        <v>1008</v>
      </c>
      <c r="I35" s="102"/>
    </row>
    <row r="36" s="2" customFormat="1" ht="16.5" customHeight="1" spans="1:9">
      <c r="A36" s="70" t="s">
        <v>57</v>
      </c>
      <c r="B36" s="36">
        <v>7</v>
      </c>
      <c r="C36" s="36" t="s">
        <v>37</v>
      </c>
      <c r="D36" s="36">
        <v>1</v>
      </c>
      <c r="E36" s="37" t="s">
        <v>48</v>
      </c>
      <c r="F36" s="54">
        <v>16</v>
      </c>
      <c r="G36" s="54">
        <f t="shared" si="3"/>
        <v>112</v>
      </c>
      <c r="H36" s="65">
        <f t="shared" si="4"/>
        <v>896</v>
      </c>
      <c r="I36" s="102"/>
    </row>
    <row r="37" s="2" customFormat="1" ht="16.5" customHeight="1" spans="1:9">
      <c r="A37" s="70" t="s">
        <v>58</v>
      </c>
      <c r="B37" s="36">
        <v>7</v>
      </c>
      <c r="C37" s="36" t="s">
        <v>37</v>
      </c>
      <c r="D37" s="36">
        <v>1</v>
      </c>
      <c r="E37" s="37" t="s">
        <v>48</v>
      </c>
      <c r="F37" s="54">
        <v>18</v>
      </c>
      <c r="G37" s="54">
        <f t="shared" si="3"/>
        <v>126</v>
      </c>
      <c r="H37" s="65">
        <f t="shared" si="4"/>
        <v>1008</v>
      </c>
      <c r="I37" s="102"/>
    </row>
    <row r="38" s="2" customFormat="1" ht="16.5" customHeight="1" spans="1:9">
      <c r="A38" s="46" t="s">
        <v>59</v>
      </c>
      <c r="B38" s="48"/>
      <c r="C38" s="48"/>
      <c r="D38" s="48"/>
      <c r="E38" s="49"/>
      <c r="F38" s="50"/>
      <c r="G38" s="51">
        <f>SUM(G31:G37)</f>
        <v>798</v>
      </c>
      <c r="H38" s="51"/>
      <c r="I38" s="101"/>
    </row>
    <row r="39" s="7" customFormat="1" ht="18" customHeight="1" spans="1:10">
      <c r="A39" s="34" t="s">
        <v>60</v>
      </c>
      <c r="B39" s="71"/>
      <c r="C39" s="71"/>
      <c r="D39" s="71"/>
      <c r="E39" s="71"/>
      <c r="F39" s="72"/>
      <c r="G39" s="73"/>
      <c r="H39" s="73"/>
      <c r="I39" s="103"/>
      <c r="J39" s="104"/>
    </row>
    <row r="40" s="7" customFormat="1" ht="16.5" customHeight="1" spans="1:10">
      <c r="A40" s="74" t="s">
        <v>61</v>
      </c>
      <c r="B40" s="58">
        <v>2</v>
      </c>
      <c r="C40" s="58" t="s">
        <v>37</v>
      </c>
      <c r="D40" s="75">
        <v>17</v>
      </c>
      <c r="E40" s="58" t="s">
        <v>62</v>
      </c>
      <c r="F40" s="72">
        <v>15</v>
      </c>
      <c r="G40" s="68">
        <f t="shared" ref="G40:G45" si="5">B40*D40*F40</f>
        <v>510</v>
      </c>
      <c r="H40" s="60">
        <f>G40*8</f>
        <v>4080</v>
      </c>
      <c r="I40" s="105"/>
      <c r="J40" s="104"/>
    </row>
    <row r="41" s="7" customFormat="1" ht="16.5" customHeight="1" spans="1:10">
      <c r="A41" s="74" t="s">
        <v>63</v>
      </c>
      <c r="B41" s="36">
        <v>2</v>
      </c>
      <c r="C41" s="58" t="s">
        <v>37</v>
      </c>
      <c r="D41" s="75">
        <v>9</v>
      </c>
      <c r="E41" s="58" t="s">
        <v>64</v>
      </c>
      <c r="F41" s="72">
        <v>20</v>
      </c>
      <c r="G41" s="68">
        <f t="shared" si="5"/>
        <v>360</v>
      </c>
      <c r="H41" s="60">
        <f t="shared" ref="H41:H45" si="6">G41*8</f>
        <v>2880</v>
      </c>
      <c r="I41" s="105"/>
      <c r="J41" s="104"/>
    </row>
    <row r="42" s="7" customFormat="1" ht="16.5" customHeight="1" spans="1:10">
      <c r="A42" s="74" t="s">
        <v>65</v>
      </c>
      <c r="B42" s="58">
        <v>1</v>
      </c>
      <c r="C42" s="58" t="s">
        <v>37</v>
      </c>
      <c r="D42" s="75">
        <v>9</v>
      </c>
      <c r="E42" s="58" t="s">
        <v>64</v>
      </c>
      <c r="F42" s="72">
        <v>150</v>
      </c>
      <c r="G42" s="68">
        <f t="shared" si="5"/>
        <v>1350</v>
      </c>
      <c r="H42" s="60">
        <f t="shared" si="6"/>
        <v>10800</v>
      </c>
      <c r="I42" s="106" t="s">
        <v>66</v>
      </c>
      <c r="J42" s="104"/>
    </row>
    <row r="43" s="7" customFormat="1" ht="16.5" customHeight="1" spans="1:10">
      <c r="A43" s="74" t="s">
        <v>67</v>
      </c>
      <c r="B43" s="58">
        <v>1</v>
      </c>
      <c r="C43" s="58" t="s">
        <v>37</v>
      </c>
      <c r="D43" s="75">
        <v>1</v>
      </c>
      <c r="E43" s="58" t="s">
        <v>68</v>
      </c>
      <c r="F43" s="72">
        <v>270</v>
      </c>
      <c r="G43" s="68">
        <f t="shared" si="5"/>
        <v>270</v>
      </c>
      <c r="H43" s="60">
        <f t="shared" si="6"/>
        <v>2160</v>
      </c>
      <c r="I43" s="106"/>
      <c r="J43" s="104"/>
    </row>
    <row r="44" s="7" customFormat="1" ht="16.5" customHeight="1" spans="1:10">
      <c r="A44" s="74" t="s">
        <v>69</v>
      </c>
      <c r="B44" s="58">
        <v>1</v>
      </c>
      <c r="C44" s="58" t="s">
        <v>37</v>
      </c>
      <c r="D44" s="75">
        <v>7</v>
      </c>
      <c r="E44" s="58" t="s">
        <v>21</v>
      </c>
      <c r="F44" s="72">
        <v>80</v>
      </c>
      <c r="G44" s="68">
        <f t="shared" si="5"/>
        <v>560</v>
      </c>
      <c r="H44" s="60">
        <f t="shared" si="6"/>
        <v>4480</v>
      </c>
      <c r="I44" s="106"/>
      <c r="J44" s="104"/>
    </row>
    <row r="45" s="7" customFormat="1" ht="16.5" customHeight="1" spans="1:10">
      <c r="A45" s="74" t="s">
        <v>70</v>
      </c>
      <c r="B45" s="58">
        <v>1</v>
      </c>
      <c r="C45" s="58" t="s">
        <v>37</v>
      </c>
      <c r="D45" s="75">
        <v>8</v>
      </c>
      <c r="E45" s="58" t="s">
        <v>21</v>
      </c>
      <c r="F45" s="72">
        <v>80</v>
      </c>
      <c r="G45" s="68">
        <f t="shared" si="5"/>
        <v>640</v>
      </c>
      <c r="H45" s="60">
        <f t="shared" si="6"/>
        <v>5120</v>
      </c>
      <c r="I45" s="106"/>
      <c r="J45" s="104"/>
    </row>
    <row r="46" s="7" customFormat="1" ht="16.5" customHeight="1" spans="1:10">
      <c r="A46" s="46" t="s">
        <v>71</v>
      </c>
      <c r="B46" s="48"/>
      <c r="C46" s="48"/>
      <c r="D46" s="48"/>
      <c r="E46" s="49"/>
      <c r="F46" s="50"/>
      <c r="G46" s="51">
        <f>SUM(G40:G45)</f>
        <v>3690</v>
      </c>
      <c r="H46" s="51"/>
      <c r="I46" s="101"/>
      <c r="J46" s="104"/>
    </row>
    <row r="47" s="7" customFormat="1" ht="16.5" customHeight="1" spans="1:10">
      <c r="A47" s="34" t="s">
        <v>72</v>
      </c>
      <c r="B47" s="58"/>
      <c r="C47" s="58"/>
      <c r="D47" s="58"/>
      <c r="E47" s="58"/>
      <c r="F47" s="72"/>
      <c r="G47" s="73"/>
      <c r="H47" s="73"/>
      <c r="I47" s="105"/>
      <c r="J47" s="104"/>
    </row>
    <row r="48" s="7" customFormat="1" ht="16.5" customHeight="1" spans="1:10">
      <c r="A48" s="74" t="s">
        <v>73</v>
      </c>
      <c r="B48" s="36">
        <v>7</v>
      </c>
      <c r="C48" s="58" t="s">
        <v>37</v>
      </c>
      <c r="D48" s="58">
        <v>9</v>
      </c>
      <c r="E48" s="58" t="s">
        <v>64</v>
      </c>
      <c r="F48" s="72">
        <v>2</v>
      </c>
      <c r="G48" s="68">
        <f>B48*D48*F48</f>
        <v>126</v>
      </c>
      <c r="H48" s="60">
        <f>G48*8</f>
        <v>1008</v>
      </c>
      <c r="I48" s="107"/>
      <c r="J48" s="104"/>
    </row>
    <row r="49" s="2" customFormat="1" ht="16.5" customHeight="1" spans="1:9">
      <c r="A49" s="46" t="s">
        <v>74</v>
      </c>
      <c r="B49" s="48"/>
      <c r="C49" s="48"/>
      <c r="D49" s="48"/>
      <c r="E49" s="49"/>
      <c r="F49" s="50"/>
      <c r="G49" s="51">
        <f>SUM(G48:G48)</f>
        <v>126</v>
      </c>
      <c r="H49" s="51"/>
      <c r="I49" s="101"/>
    </row>
    <row r="50" s="2" customFormat="1" ht="16.5" customHeight="1" spans="1:9">
      <c r="A50" s="76" t="s">
        <v>75</v>
      </c>
      <c r="B50" s="77"/>
      <c r="C50" s="77"/>
      <c r="D50" s="77"/>
      <c r="E50" s="77"/>
      <c r="F50" s="78"/>
      <c r="G50" s="79">
        <f>G20+G26+G29+G38+G46+G49</f>
        <v>17678</v>
      </c>
      <c r="H50" s="79"/>
      <c r="I50" s="108"/>
    </row>
    <row r="51" s="2" customFormat="1" ht="16.5" customHeight="1" spans="1:9">
      <c r="A51" s="76" t="s">
        <v>75</v>
      </c>
      <c r="B51" s="77"/>
      <c r="C51" s="77"/>
      <c r="D51" s="77"/>
      <c r="E51" s="77"/>
      <c r="F51" s="78"/>
      <c r="G51" s="79"/>
      <c r="H51" s="80">
        <f>SUM(H8:H50)-H20</f>
        <v>141424</v>
      </c>
      <c r="I51" s="108"/>
    </row>
    <row r="52" s="9" customFormat="1" ht="21" customHeight="1" spans="1:254">
      <c r="A52" s="81"/>
      <c r="B52" s="82"/>
      <c r="C52" s="82"/>
      <c r="D52" s="82"/>
      <c r="E52" s="82"/>
      <c r="F52" s="83"/>
      <c r="G52" s="83"/>
      <c r="H52" s="83"/>
      <c r="I52" s="109"/>
      <c r="K52" s="110"/>
      <c r="L52" s="110"/>
      <c r="M52" s="111"/>
      <c r="N52" s="112"/>
      <c r="O52" s="113"/>
      <c r="Q52" s="110"/>
      <c r="R52" s="110"/>
      <c r="S52" s="110"/>
      <c r="T52" s="110"/>
      <c r="U52" s="111"/>
      <c r="V52" s="112"/>
      <c r="W52" s="113"/>
      <c r="Y52" s="110"/>
      <c r="Z52" s="110"/>
      <c r="AA52" s="110"/>
      <c r="AB52" s="110"/>
      <c r="AC52" s="111"/>
      <c r="AD52" s="112"/>
      <c r="AE52" s="113"/>
      <c r="AG52" s="110"/>
      <c r="AH52" s="110"/>
      <c r="AI52" s="110"/>
      <c r="AJ52" s="110"/>
      <c r="AK52" s="111"/>
      <c r="AL52" s="112"/>
      <c r="AM52" s="113"/>
      <c r="AO52" s="110"/>
      <c r="AP52" s="110"/>
      <c r="AQ52" s="110"/>
      <c r="AR52" s="110"/>
      <c r="AS52" s="111"/>
      <c r="AT52" s="112"/>
      <c r="AU52" s="113"/>
      <c r="AW52" s="110"/>
      <c r="AX52" s="110"/>
      <c r="AY52" s="110"/>
      <c r="AZ52" s="110"/>
      <c r="BA52" s="111"/>
      <c r="BB52" s="112"/>
      <c r="BC52" s="113"/>
      <c r="BE52" s="110"/>
      <c r="BF52" s="110"/>
      <c r="BG52" s="110"/>
      <c r="BH52" s="110"/>
      <c r="BI52" s="111"/>
      <c r="BJ52" s="112"/>
      <c r="BK52" s="113"/>
      <c r="BM52" s="110"/>
      <c r="BN52" s="110"/>
      <c r="BO52" s="110"/>
      <c r="BP52" s="110"/>
      <c r="BQ52" s="111"/>
      <c r="BR52" s="112"/>
      <c r="BS52" s="113"/>
      <c r="BU52" s="110"/>
      <c r="BV52" s="110"/>
      <c r="BW52" s="110"/>
      <c r="BX52" s="110"/>
      <c r="BY52" s="111"/>
      <c r="BZ52" s="112"/>
      <c r="CA52" s="113"/>
      <c r="CC52" s="110"/>
      <c r="CD52" s="110"/>
      <c r="CE52" s="110"/>
      <c r="CF52" s="110"/>
      <c r="CG52" s="111"/>
      <c r="CH52" s="112"/>
      <c r="CI52" s="113"/>
      <c r="CK52" s="110"/>
      <c r="CL52" s="110"/>
      <c r="CM52" s="110"/>
      <c r="CN52" s="110"/>
      <c r="CO52" s="111"/>
      <c r="CP52" s="112"/>
      <c r="CQ52" s="113"/>
      <c r="CS52" s="110"/>
      <c r="CT52" s="110"/>
      <c r="CU52" s="110"/>
      <c r="CV52" s="110"/>
      <c r="CW52" s="111"/>
      <c r="CX52" s="112"/>
      <c r="CY52" s="113"/>
      <c r="DA52" s="110"/>
      <c r="DB52" s="110"/>
      <c r="DC52" s="110"/>
      <c r="DD52" s="110"/>
      <c r="DE52" s="111"/>
      <c r="DF52" s="112"/>
      <c r="DG52" s="113"/>
      <c r="DI52" s="110"/>
      <c r="DJ52" s="110"/>
      <c r="DK52" s="110"/>
      <c r="DL52" s="110"/>
      <c r="DM52" s="111"/>
      <c r="DN52" s="112"/>
      <c r="DO52" s="113"/>
      <c r="DQ52" s="110"/>
      <c r="DR52" s="110"/>
      <c r="DS52" s="110"/>
      <c r="DT52" s="110"/>
      <c r="DU52" s="111"/>
      <c r="DV52" s="112"/>
      <c r="DW52" s="113"/>
      <c r="DY52" s="110"/>
      <c r="DZ52" s="110"/>
      <c r="EA52" s="110"/>
      <c r="EB52" s="110"/>
      <c r="EC52" s="111"/>
      <c r="ED52" s="112"/>
      <c r="EE52" s="113"/>
      <c r="EG52" s="110"/>
      <c r="EH52" s="110"/>
      <c r="EI52" s="110"/>
      <c r="EJ52" s="110"/>
      <c r="EK52" s="111"/>
      <c r="EL52" s="112"/>
      <c r="EM52" s="113"/>
      <c r="EO52" s="110"/>
      <c r="EP52" s="110"/>
      <c r="EQ52" s="110"/>
      <c r="ER52" s="110"/>
      <c r="ES52" s="111"/>
      <c r="ET52" s="112"/>
      <c r="EU52" s="113"/>
      <c r="EW52" s="110"/>
      <c r="EX52" s="110"/>
      <c r="EY52" s="110"/>
      <c r="EZ52" s="110"/>
      <c r="FA52" s="111"/>
      <c r="FB52" s="112"/>
      <c r="FC52" s="113"/>
      <c r="FE52" s="110"/>
      <c r="FF52" s="110"/>
      <c r="FG52" s="110"/>
      <c r="FH52" s="110"/>
      <c r="FI52" s="111"/>
      <c r="FJ52" s="112"/>
      <c r="FK52" s="113"/>
      <c r="FM52" s="110"/>
      <c r="FN52" s="110"/>
      <c r="FO52" s="110"/>
      <c r="FP52" s="110"/>
      <c r="FQ52" s="111"/>
      <c r="FR52" s="112"/>
      <c r="FS52" s="113"/>
      <c r="FU52" s="110"/>
      <c r="FV52" s="110"/>
      <c r="FW52" s="110"/>
      <c r="FX52" s="110"/>
      <c r="FY52" s="111"/>
      <c r="FZ52" s="112"/>
      <c r="GA52" s="113"/>
      <c r="GC52" s="110"/>
      <c r="GD52" s="110"/>
      <c r="GE52" s="110"/>
      <c r="GF52" s="110"/>
      <c r="GG52" s="111"/>
      <c r="GH52" s="112"/>
      <c r="GI52" s="113"/>
      <c r="GK52" s="110"/>
      <c r="GL52" s="110"/>
      <c r="GM52" s="110"/>
      <c r="GN52" s="110"/>
      <c r="GO52" s="111"/>
      <c r="GP52" s="112"/>
      <c r="GQ52" s="113"/>
      <c r="GS52" s="110"/>
      <c r="GT52" s="110"/>
      <c r="GU52" s="110"/>
      <c r="GV52" s="110"/>
      <c r="GW52" s="111"/>
      <c r="GX52" s="112"/>
      <c r="GY52" s="113"/>
      <c r="HA52" s="110"/>
      <c r="HB52" s="110"/>
      <c r="HC52" s="110"/>
      <c r="HD52" s="110"/>
      <c r="HE52" s="111"/>
      <c r="HF52" s="112"/>
      <c r="HG52" s="113"/>
      <c r="HI52" s="110"/>
      <c r="HJ52" s="110"/>
      <c r="HK52" s="110"/>
      <c r="HL52" s="110"/>
      <c r="HM52" s="111"/>
      <c r="HN52" s="112"/>
      <c r="HO52" s="113"/>
      <c r="HQ52" s="110"/>
      <c r="HR52" s="110"/>
      <c r="HS52" s="110"/>
      <c r="HT52" s="110"/>
      <c r="HU52" s="111"/>
      <c r="HV52" s="112"/>
      <c r="HW52" s="113"/>
      <c r="HY52" s="110"/>
      <c r="HZ52" s="110"/>
      <c r="IA52" s="110"/>
      <c r="IB52" s="110"/>
      <c r="IC52" s="111"/>
      <c r="ID52" s="112"/>
      <c r="IE52" s="113"/>
      <c r="IG52" s="110"/>
      <c r="IH52" s="110"/>
      <c r="II52" s="110"/>
      <c r="IJ52" s="110"/>
      <c r="IK52" s="111"/>
      <c r="IL52" s="112"/>
      <c r="IM52" s="113"/>
      <c r="IO52" s="110"/>
      <c r="IP52" s="110"/>
      <c r="IQ52" s="110"/>
      <c r="IR52" s="110"/>
      <c r="IS52" s="111"/>
      <c r="IT52" s="112"/>
    </row>
    <row r="53" s="9" customFormat="1" ht="21" customHeight="1" spans="1:9">
      <c r="A53" s="81"/>
      <c r="B53" s="82"/>
      <c r="C53" s="82"/>
      <c r="D53" s="82"/>
      <c r="E53" s="82"/>
      <c r="F53" s="83"/>
      <c r="G53" s="83"/>
      <c r="H53" s="83"/>
      <c r="I53" s="109"/>
    </row>
    <row r="54" s="10" customFormat="1" ht="21" customHeight="1" spans="1:9">
      <c r="A54" s="84"/>
      <c r="B54" s="85"/>
      <c r="C54" s="85"/>
      <c r="D54" s="85"/>
      <c r="E54" s="86"/>
      <c r="F54" s="87"/>
      <c r="G54" s="87"/>
      <c r="H54" s="87"/>
      <c r="I54" s="114"/>
    </row>
    <row r="55" s="10" customFormat="1" ht="21" customHeight="1" spans="1:9">
      <c r="A55" s="84"/>
      <c r="B55" s="85"/>
      <c r="C55" s="85"/>
      <c r="D55" s="85"/>
      <c r="E55" s="86"/>
      <c r="F55" s="87"/>
      <c r="G55" s="87"/>
      <c r="H55" s="87"/>
      <c r="I55" s="114"/>
    </row>
    <row r="56" s="10" customFormat="1" ht="21" customHeight="1" spans="1:9">
      <c r="A56" s="84"/>
      <c r="B56" s="85"/>
      <c r="C56" s="85"/>
      <c r="D56" s="85"/>
      <c r="E56" s="86"/>
      <c r="F56" s="87"/>
      <c r="G56" s="87"/>
      <c r="H56" s="87"/>
      <c r="I56" s="114"/>
    </row>
    <row r="57" s="10" customFormat="1" ht="21" customHeight="1" spans="1:9">
      <c r="A57" s="84"/>
      <c r="B57" s="85"/>
      <c r="C57" s="85"/>
      <c r="D57" s="85"/>
      <c r="E57" s="86"/>
      <c r="F57" s="87"/>
      <c r="G57" s="87"/>
      <c r="H57" s="87"/>
      <c r="I57" s="114"/>
    </row>
    <row r="58" s="10" customFormat="1" ht="21" customHeight="1" spans="1:9">
      <c r="A58" s="84"/>
      <c r="B58" s="85"/>
      <c r="C58" s="85"/>
      <c r="D58" s="85"/>
      <c r="E58" s="86"/>
      <c r="F58" s="87"/>
      <c r="G58" s="87"/>
      <c r="H58" s="87"/>
      <c r="I58" s="114"/>
    </row>
    <row r="59" s="10" customFormat="1" ht="21" customHeight="1" spans="1:9">
      <c r="A59" s="84"/>
      <c r="B59" s="85"/>
      <c r="C59" s="85"/>
      <c r="D59" s="85"/>
      <c r="E59" s="86"/>
      <c r="F59" s="87"/>
      <c r="G59" s="87"/>
      <c r="H59" s="87"/>
      <c r="I59" s="114"/>
    </row>
    <row r="60" s="10" customFormat="1" ht="21" customHeight="1" spans="1:9">
      <c r="A60" s="84"/>
      <c r="B60" s="85"/>
      <c r="C60" s="85"/>
      <c r="D60" s="85"/>
      <c r="E60" s="86"/>
      <c r="F60" s="87"/>
      <c r="G60" s="87"/>
      <c r="H60" s="87"/>
      <c r="I60" s="114"/>
    </row>
    <row r="61" s="10" customFormat="1" ht="21" customHeight="1" spans="1:9">
      <c r="A61" s="84"/>
      <c r="B61" s="85"/>
      <c r="C61" s="85"/>
      <c r="D61" s="85"/>
      <c r="E61" s="86"/>
      <c r="F61" s="87"/>
      <c r="G61" s="87"/>
      <c r="H61" s="87"/>
      <c r="I61" s="114"/>
    </row>
    <row r="62" s="10" customFormat="1" ht="21" customHeight="1" spans="1:9">
      <c r="A62" s="84"/>
      <c r="B62" s="85"/>
      <c r="C62" s="85"/>
      <c r="D62" s="85"/>
      <c r="E62" s="86"/>
      <c r="F62" s="87"/>
      <c r="G62" s="87"/>
      <c r="H62" s="87"/>
      <c r="I62" s="114"/>
    </row>
    <row r="63" s="10" customFormat="1" ht="21" customHeight="1" spans="1:9">
      <c r="A63" s="84"/>
      <c r="B63" s="85"/>
      <c r="C63" s="85"/>
      <c r="D63" s="85"/>
      <c r="E63" s="86"/>
      <c r="F63" s="87"/>
      <c r="G63" s="87"/>
      <c r="H63" s="87"/>
      <c r="I63" s="114"/>
    </row>
    <row r="64" s="10" customFormat="1" ht="21" customHeight="1" spans="1:9">
      <c r="A64" s="84"/>
      <c r="B64" s="85"/>
      <c r="C64" s="85"/>
      <c r="D64" s="85"/>
      <c r="E64" s="86"/>
      <c r="F64" s="87"/>
      <c r="G64" s="87"/>
      <c r="H64" s="87"/>
      <c r="I64" s="114"/>
    </row>
    <row r="65" s="10" customFormat="1" ht="21" customHeight="1" spans="1:9">
      <c r="A65" s="84"/>
      <c r="B65" s="85"/>
      <c r="C65" s="85"/>
      <c r="D65" s="85"/>
      <c r="E65" s="86"/>
      <c r="F65" s="87"/>
      <c r="G65" s="87"/>
      <c r="H65" s="87"/>
      <c r="I65" s="114"/>
    </row>
    <row r="66" s="10" customFormat="1" ht="21" customHeight="1" spans="1:9">
      <c r="A66" s="84"/>
      <c r="B66" s="85"/>
      <c r="C66" s="85"/>
      <c r="D66" s="85"/>
      <c r="E66" s="86"/>
      <c r="F66" s="87"/>
      <c r="G66" s="87"/>
      <c r="H66" s="87"/>
      <c r="I66" s="114"/>
    </row>
    <row r="67" s="10" customFormat="1" ht="21" customHeight="1" spans="1:9">
      <c r="A67" s="84"/>
      <c r="B67" s="85"/>
      <c r="C67" s="85"/>
      <c r="D67" s="85"/>
      <c r="E67" s="86"/>
      <c r="F67" s="87"/>
      <c r="G67" s="87"/>
      <c r="H67" s="87"/>
      <c r="I67" s="114"/>
    </row>
    <row r="68" s="10" customFormat="1" ht="21" customHeight="1" spans="1:9">
      <c r="A68" s="84"/>
      <c r="B68" s="85"/>
      <c r="C68" s="85"/>
      <c r="D68" s="85"/>
      <c r="E68" s="86"/>
      <c r="F68" s="87"/>
      <c r="G68" s="87"/>
      <c r="H68" s="87"/>
      <c r="I68" s="114"/>
    </row>
    <row r="69" s="10" customFormat="1" ht="21" customHeight="1" spans="1:9">
      <c r="A69" s="84"/>
      <c r="B69" s="85"/>
      <c r="C69" s="85"/>
      <c r="D69" s="85"/>
      <c r="E69" s="86"/>
      <c r="F69" s="87"/>
      <c r="G69" s="87"/>
      <c r="H69" s="87"/>
      <c r="I69" s="114"/>
    </row>
    <row r="70" s="10" customFormat="1" ht="21" customHeight="1" spans="1:9">
      <c r="A70" s="84"/>
      <c r="B70" s="85"/>
      <c r="C70" s="85"/>
      <c r="D70" s="85"/>
      <c r="E70" s="86"/>
      <c r="F70" s="87"/>
      <c r="G70" s="87"/>
      <c r="H70" s="87"/>
      <c r="I70" s="114"/>
    </row>
    <row r="71" s="10" customFormat="1" ht="21" customHeight="1" spans="1:9">
      <c r="A71" s="84"/>
      <c r="B71" s="85"/>
      <c r="C71" s="85"/>
      <c r="D71" s="85"/>
      <c r="E71" s="86"/>
      <c r="F71" s="87"/>
      <c r="G71" s="87"/>
      <c r="H71" s="87"/>
      <c r="I71" s="114"/>
    </row>
    <row r="72" s="10" customFormat="1" ht="21" customHeight="1" spans="1:9">
      <c r="A72" s="84"/>
      <c r="B72" s="85"/>
      <c r="C72" s="85"/>
      <c r="D72" s="85"/>
      <c r="E72" s="86"/>
      <c r="F72" s="87"/>
      <c r="G72" s="87"/>
      <c r="H72" s="87"/>
      <c r="I72" s="114"/>
    </row>
    <row r="73" s="11" customFormat="1" ht="21" customHeight="1" spans="1:9">
      <c r="A73" s="115"/>
      <c r="B73" s="116"/>
      <c r="C73" s="116"/>
      <c r="D73" s="116"/>
      <c r="E73" s="117"/>
      <c r="F73" s="118"/>
      <c r="G73" s="118"/>
      <c r="H73" s="118"/>
      <c r="I73" s="119"/>
    </row>
    <row r="74" s="11" customFormat="1" ht="21" customHeight="1" spans="1:9">
      <c r="A74" s="115"/>
      <c r="B74" s="116"/>
      <c r="C74" s="116"/>
      <c r="D74" s="116"/>
      <c r="E74" s="117"/>
      <c r="F74" s="118"/>
      <c r="G74" s="118"/>
      <c r="H74" s="118"/>
      <c r="I74" s="119"/>
    </row>
    <row r="75" s="11" customFormat="1" ht="21" customHeight="1" spans="1:9">
      <c r="A75" s="115"/>
      <c r="B75" s="116"/>
      <c r="C75" s="116"/>
      <c r="D75" s="116"/>
      <c r="E75" s="117"/>
      <c r="F75" s="118"/>
      <c r="G75" s="118"/>
      <c r="H75" s="118"/>
      <c r="I75" s="119"/>
    </row>
    <row r="76" s="11" customFormat="1" ht="21" customHeight="1" spans="1:9">
      <c r="A76" s="115"/>
      <c r="B76" s="116"/>
      <c r="C76" s="116"/>
      <c r="D76" s="116"/>
      <c r="E76" s="117"/>
      <c r="F76" s="118"/>
      <c r="G76" s="118"/>
      <c r="H76" s="118"/>
      <c r="I76" s="119"/>
    </row>
    <row r="77" s="11" customFormat="1" ht="21" customHeight="1" spans="1:9">
      <c r="A77" s="115"/>
      <c r="B77" s="116"/>
      <c r="C77" s="116"/>
      <c r="D77" s="116"/>
      <c r="E77" s="117"/>
      <c r="F77" s="118"/>
      <c r="G77" s="118"/>
      <c r="H77" s="118"/>
      <c r="I77" s="119"/>
    </row>
    <row r="78" s="11" customFormat="1" ht="21" customHeight="1" spans="1:9">
      <c r="A78" s="115"/>
      <c r="B78" s="116"/>
      <c r="C78" s="116"/>
      <c r="D78" s="116"/>
      <c r="E78" s="117"/>
      <c r="F78" s="118"/>
      <c r="G78" s="118"/>
      <c r="H78" s="118"/>
      <c r="I78" s="119"/>
    </row>
  </sheetData>
  <mergeCells count="8">
    <mergeCell ref="A2:B2"/>
    <mergeCell ref="D2:I2"/>
    <mergeCell ref="A3:B3"/>
    <mergeCell ref="D3:I3"/>
    <mergeCell ref="D4:I4"/>
    <mergeCell ref="A5:I5"/>
    <mergeCell ref="A50:F50"/>
    <mergeCell ref="A51:F5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2018-08-10T06:16:54Z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