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/>
  <mc:AlternateContent xmlns:mc="http://schemas.openxmlformats.org/markup-compatibility/2006">
    <mc:Choice Requires="x15">
      <x15ac:absPath xmlns:x15ac="http://schemas.microsoft.com/office/spreadsheetml/2010/11/ac" url="C:\Users\王凤雨\Desktop\2023.5.13 南京张艳2305-4766 PUR2305037\"/>
    </mc:Choice>
  </mc:AlternateContent>
  <xr:revisionPtr revIDLastSave="0" documentId="13_ncr:1_{5AFA81F4-4652-4E79-A998-59DB0D262627}" xr6:coauthVersionLast="47" xr6:coauthVersionMax="47" xr10:uidLastSave="{00000000-0000-0000-0000-000000000000}"/>
  <bookViews>
    <workbookView xWindow="-98" yWindow="-98" windowWidth="22695" windowHeight="14595" tabRatio="691" xr2:uid="{00000000-000D-0000-FFFF-FFFF00000000}"/>
  </bookViews>
  <sheets>
    <sheet name="地接社" sheetId="14" r:id="rId1"/>
  </sheets>
  <definedNames>
    <definedName name="_xlnm.Print_Area" localSheetId="0">地接社!$A$1:$G$35</definedName>
    <definedName name="_xlnm.Print_Titles" localSheetId="0">地接社!$9:$9</definedName>
  </definedNames>
  <calcPr calcId="191029"/>
</workbook>
</file>

<file path=xl/calcChain.xml><?xml version="1.0" encoding="utf-8"?>
<calcChain xmlns="http://schemas.openxmlformats.org/spreadsheetml/2006/main">
  <c r="G23" i="14" l="1"/>
  <c r="G22" i="14"/>
  <c r="G12" i="14" l="1"/>
  <c r="G21" i="14" l="1"/>
  <c r="G19" i="14"/>
  <c r="G20" i="14"/>
  <c r="G18" i="14"/>
  <c r="G13" i="14" l="1"/>
  <c r="G24" i="14" l="1"/>
  <c r="G11" i="14" l="1"/>
  <c r="G17" i="14"/>
  <c r="G25" i="14" s="1"/>
  <c r="G14" i="14" l="1"/>
  <c r="G15" i="14"/>
  <c r="G27" i="14"/>
  <c r="G28" i="14" s="1"/>
  <c r="G30" i="14" l="1"/>
  <c r="G31" i="14" s="1"/>
</calcChain>
</file>

<file path=xl/sharedStrings.xml><?xml version="1.0" encoding="utf-8"?>
<sst xmlns="http://schemas.openxmlformats.org/spreadsheetml/2006/main" count="47" uniqueCount="47">
  <si>
    <t>先声药业会务服务报价表</t>
  </si>
  <si>
    <r>
      <rPr>
        <b/>
        <sz val="10"/>
        <rFont val="宋体"/>
        <family val="3"/>
        <charset val="134"/>
      </rPr>
      <t>供应商</t>
    </r>
    <r>
      <rPr>
        <b/>
        <sz val="10"/>
        <rFont val="Arial"/>
        <family val="2"/>
      </rPr>
      <t>:</t>
    </r>
    <r>
      <rPr>
        <b/>
        <sz val="10"/>
        <rFont val="宋体"/>
        <family val="3"/>
        <charset val="134"/>
      </rPr>
      <t>康辉集团北京国际会议展览有限公司</t>
    </r>
  </si>
  <si>
    <r>
      <rPr>
        <b/>
        <sz val="10"/>
        <rFont val="宋体"/>
        <family val="3"/>
        <charset val="134"/>
      </rPr>
      <t>联络人</t>
    </r>
    <r>
      <rPr>
        <b/>
        <sz val="10"/>
        <rFont val="Arial"/>
        <family val="2"/>
      </rPr>
      <t>:</t>
    </r>
    <r>
      <rPr>
        <b/>
        <sz val="10"/>
        <rFont val="宋体"/>
        <family val="3"/>
        <charset val="134"/>
      </rPr>
      <t>王凤雨</t>
    </r>
  </si>
  <si>
    <r>
      <rPr>
        <b/>
        <sz val="10"/>
        <rFont val="宋体"/>
        <family val="3"/>
        <charset val="134"/>
      </rPr>
      <t>手机</t>
    </r>
    <r>
      <rPr>
        <b/>
        <sz val="10"/>
        <rFont val="Arial"/>
        <family val="2"/>
      </rPr>
      <t>:15210370021</t>
    </r>
  </si>
  <si>
    <r>
      <rPr>
        <b/>
        <sz val="10"/>
        <rFont val="宋体"/>
        <family val="3"/>
        <charset val="134"/>
      </rPr>
      <t>邮箱</t>
    </r>
    <r>
      <rPr>
        <b/>
        <sz val="10"/>
        <rFont val="Arial"/>
        <family val="2"/>
      </rPr>
      <t>: wangfengyu@cct.cn</t>
    </r>
  </si>
  <si>
    <t>服务内容</t>
  </si>
  <si>
    <t>服务描述</t>
  </si>
  <si>
    <t>单价</t>
  </si>
  <si>
    <t>数量1</t>
  </si>
  <si>
    <t>数量2</t>
  </si>
  <si>
    <t>小计</t>
  </si>
  <si>
    <r>
      <rPr>
        <b/>
        <sz val="9"/>
        <rFont val="Arial"/>
        <family val="2"/>
      </rPr>
      <t xml:space="preserve">B. </t>
    </r>
    <r>
      <rPr>
        <b/>
        <sz val="9"/>
        <rFont val="宋体"/>
        <family val="3"/>
        <charset val="134"/>
      </rPr>
      <t>主要费用-地接社</t>
    </r>
  </si>
  <si>
    <t>小车合计</t>
  </si>
  <si>
    <t>费用合计</t>
  </si>
  <si>
    <r>
      <rPr>
        <b/>
        <sz val="9"/>
        <rFont val="Arial"/>
        <family val="2"/>
      </rPr>
      <t>C.</t>
    </r>
    <r>
      <rPr>
        <b/>
        <sz val="9"/>
        <rFont val="宋体"/>
        <family val="3"/>
        <charset val="134"/>
      </rPr>
      <t>其余费用</t>
    </r>
  </si>
  <si>
    <t>其余部分合计</t>
  </si>
  <si>
    <r>
      <rPr>
        <b/>
        <sz val="9"/>
        <rFont val="Arial"/>
        <family val="2"/>
      </rPr>
      <t xml:space="preserve">D. </t>
    </r>
    <r>
      <rPr>
        <b/>
        <sz val="9"/>
        <rFont val="宋体"/>
        <family val="3"/>
        <charset val="134"/>
      </rPr>
      <t>服务费</t>
    </r>
  </si>
  <si>
    <t>服务费</t>
  </si>
  <si>
    <r>
      <rPr>
        <b/>
        <sz val="9"/>
        <rFont val="Arial"/>
        <family val="2"/>
      </rPr>
      <t>B-D</t>
    </r>
    <r>
      <rPr>
        <b/>
        <sz val="9"/>
        <rFont val="宋体"/>
        <family val="3"/>
        <charset val="134"/>
      </rPr>
      <t>费用合计</t>
    </r>
  </si>
  <si>
    <r>
      <rPr>
        <b/>
        <sz val="9"/>
        <rFont val="Arial"/>
        <family val="2"/>
      </rPr>
      <t xml:space="preserve">E. </t>
    </r>
    <r>
      <rPr>
        <b/>
        <sz val="9"/>
        <rFont val="宋体"/>
        <family val="3"/>
        <charset val="134"/>
      </rPr>
      <t>税</t>
    </r>
  </si>
  <si>
    <t>增值税</t>
  </si>
  <si>
    <t>地接社费用总计</t>
  </si>
  <si>
    <r>
      <rPr>
        <sz val="10"/>
        <rFont val="Arial"/>
        <family val="2"/>
      </rPr>
      <t xml:space="preserve">* </t>
    </r>
    <r>
      <rPr>
        <sz val="10"/>
        <rFont val="方正书宋_GBK"/>
        <charset val="134"/>
      </rPr>
      <t>以最终实际发生费用结算</t>
    </r>
  </si>
  <si>
    <t>交通</t>
    <phoneticPr fontId="16" type="noConversion"/>
  </si>
  <si>
    <t>项目名称：5.13南京张艳2305-4766 PUR2305037</t>
    <phoneticPr fontId="16" type="noConversion"/>
  </si>
  <si>
    <t>活动时间：5月12日-14日</t>
    <phoneticPr fontId="16" type="noConversion"/>
  </si>
  <si>
    <t>活动地点：南京</t>
    <phoneticPr fontId="16" type="noConversion"/>
  </si>
  <si>
    <t>餐饮</t>
    <phoneticPr fontId="16" type="noConversion"/>
  </si>
  <si>
    <t>酒水</t>
    <phoneticPr fontId="16" type="noConversion"/>
  </si>
  <si>
    <t>12日晚餐</t>
    <phoneticPr fontId="16" type="noConversion"/>
  </si>
  <si>
    <t>13日午餐</t>
    <phoneticPr fontId="16" type="noConversion"/>
  </si>
  <si>
    <t>13日晚餐</t>
    <phoneticPr fontId="16" type="noConversion"/>
  </si>
  <si>
    <t>信息服务（前期信息收集+酒店落实对接）</t>
  </si>
  <si>
    <t>高铁票</t>
    <phoneticPr fontId="16" type="noConversion"/>
  </si>
  <si>
    <t>大交通</t>
    <phoneticPr fontId="16" type="noConversion"/>
  </si>
  <si>
    <t>考斯特</t>
    <phoneticPr fontId="16" type="noConversion"/>
  </si>
  <si>
    <t>全天包车</t>
    <phoneticPr fontId="16" type="noConversion"/>
  </si>
  <si>
    <t>预估，按实际结算</t>
    <phoneticPr fontId="16" type="noConversion"/>
  </si>
  <si>
    <t>制作物</t>
    <phoneticPr fontId="16" type="noConversion"/>
  </si>
  <si>
    <t>4座小车</t>
    <phoneticPr fontId="16" type="noConversion"/>
  </si>
  <si>
    <t>接机至酒店</t>
    <phoneticPr fontId="16" type="noConversion"/>
  </si>
  <si>
    <t>拟参加人数：15人</t>
    <phoneticPr fontId="16" type="noConversion"/>
  </si>
  <si>
    <t>易拉宝</t>
    <phoneticPr fontId="16" type="noConversion"/>
  </si>
  <si>
    <t>1.2m*2m</t>
  </si>
  <si>
    <t>日程</t>
    <phoneticPr fontId="16" type="noConversion"/>
  </si>
  <si>
    <t>串场ppt打印</t>
    <phoneticPr fontId="16" type="noConversion"/>
  </si>
  <si>
    <t>A4，157g铜版纸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</si>
</sst>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_ "/>
    <numFmt numFmtId="177" formatCode="0.00_);[Red]\(0.00\)"/>
  </numFmts>
  <fonts count="17">
    <font>
      <sz val="12"/>
      <name val="宋体"/>
      <charset val="134"/>
    </font>
    <font>
      <sz val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宋体"/>
      <family val="3"/>
      <charset val="134"/>
    </font>
    <font>
      <b/>
      <sz val="18"/>
      <name val="Arial"/>
      <family val="2"/>
    </font>
    <font>
      <b/>
      <sz val="10"/>
      <name val="宋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b/>
      <sz val="9"/>
      <name val="宋体-简"/>
      <charset val="134"/>
    </font>
    <font>
      <b/>
      <sz val="9"/>
      <color rgb="FFFF0000"/>
      <name val="微软雅黑"/>
      <family val="2"/>
      <charset val="134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sz val="10"/>
      <name val="方正书宋_GBK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47AF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auto="1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5" fillId="0" borderId="0"/>
  </cellStyleXfs>
  <cellXfs count="89">
    <xf numFmtId="0" fontId="0" fillId="0" borderId="0" xfId="0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Alignment="1">
      <alignment horizontal="left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right" vertical="top" wrapText="1"/>
    </xf>
    <xf numFmtId="0" fontId="3" fillId="2" borderId="0" xfId="0" applyFont="1" applyFill="1" applyAlignment="1">
      <alignment horizontal="left" vertical="top" wrapText="1"/>
    </xf>
    <xf numFmtId="0" fontId="4" fillId="2" borderId="0" xfId="0" applyFont="1" applyFill="1" applyAlignment="1">
      <alignment horizontal="left" vertical="top" wrapText="1"/>
    </xf>
    <xf numFmtId="0" fontId="1" fillId="2" borderId="0" xfId="0" applyFont="1" applyFill="1" applyAlignment="1">
      <alignment horizontal="right" vertical="center"/>
    </xf>
    <xf numFmtId="0" fontId="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center" vertical="center"/>
    </xf>
    <xf numFmtId="0" fontId="8" fillId="3" borderId="3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9" fillId="2" borderId="8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right" vertical="center" wrapText="1"/>
    </xf>
    <xf numFmtId="0" fontId="2" fillId="2" borderId="0" xfId="0" applyFont="1" applyFill="1" applyAlignment="1">
      <alignment horizontal="right" vertical="center" wrapText="1"/>
    </xf>
    <xf numFmtId="0" fontId="10" fillId="2" borderId="0" xfId="0" applyFont="1" applyFill="1" applyAlignment="1">
      <alignment horizontal="right" vertical="center" wrapText="1"/>
    </xf>
    <xf numFmtId="0" fontId="2" fillId="2" borderId="1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177" fontId="2" fillId="5" borderId="4" xfId="0" applyNumberFormat="1" applyFont="1" applyFill="1" applyBorder="1" applyAlignment="1">
      <alignment horizontal="center" vertical="center"/>
    </xf>
    <xf numFmtId="177" fontId="1" fillId="0" borderId="20" xfId="0" applyNumberFormat="1" applyFont="1" applyBorder="1" applyAlignment="1">
      <alignment horizontal="center" vertical="center"/>
    </xf>
    <xf numFmtId="176" fontId="12" fillId="7" borderId="4" xfId="0" applyNumberFormat="1" applyFont="1" applyFill="1" applyBorder="1" applyAlignment="1">
      <alignment horizontal="center" vertical="center"/>
    </xf>
    <xf numFmtId="176" fontId="3" fillId="2" borderId="0" xfId="0" applyNumberFormat="1" applyFont="1" applyFill="1" applyAlignment="1">
      <alignment vertical="center"/>
    </xf>
    <xf numFmtId="0" fontId="9" fillId="2" borderId="8" xfId="0" applyFont="1" applyFill="1" applyBorder="1" applyAlignment="1">
      <alignment horizontal="left" vertical="center"/>
    </xf>
    <xf numFmtId="0" fontId="9" fillId="2" borderId="9" xfId="0" applyFont="1" applyFill="1" applyBorder="1" applyAlignment="1">
      <alignment vertical="center"/>
    </xf>
    <xf numFmtId="4" fontId="1" fillId="0" borderId="21" xfId="0" applyNumberFormat="1" applyFont="1" applyBorder="1" applyAlignment="1">
      <alignment horizontal="center" vertical="center"/>
    </xf>
    <xf numFmtId="0" fontId="1" fillId="8" borderId="8" xfId="0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left" vertical="center" wrapText="1"/>
    </xf>
    <xf numFmtId="0" fontId="9" fillId="2" borderId="24" xfId="0" applyFont="1" applyFill="1" applyBorder="1" applyAlignment="1">
      <alignment horizontal="left" vertical="center" wrapText="1"/>
    </xf>
    <xf numFmtId="0" fontId="9" fillId="2" borderId="27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right" vertical="center" wrapText="1"/>
    </xf>
    <xf numFmtId="0" fontId="12" fillId="7" borderId="13" xfId="0" applyFont="1" applyFill="1" applyBorder="1" applyAlignment="1">
      <alignment horizontal="right" vertical="center" wrapText="1"/>
    </xf>
    <xf numFmtId="0" fontId="13" fillId="2" borderId="0" xfId="0" applyFont="1" applyFill="1" applyAlignment="1">
      <alignment horizontal="left" vertical="center" wrapText="1"/>
    </xf>
    <xf numFmtId="0" fontId="9" fillId="2" borderId="15" xfId="0" applyFont="1" applyFill="1" applyBorder="1" applyAlignment="1">
      <alignment horizontal="right" vertical="center" wrapText="1"/>
    </xf>
    <xf numFmtId="0" fontId="1" fillId="2" borderId="16" xfId="0" applyFont="1" applyFill="1" applyBorder="1" applyAlignment="1">
      <alignment horizontal="right" vertical="center"/>
    </xf>
    <xf numFmtId="9" fontId="2" fillId="2" borderId="17" xfId="0" applyNumberFormat="1" applyFont="1" applyFill="1" applyBorder="1" applyAlignment="1">
      <alignment horizontal="center" vertical="center"/>
    </xf>
    <xf numFmtId="9" fontId="2" fillId="2" borderId="18" xfId="0" applyNumberFormat="1" applyFont="1" applyFill="1" applyBorder="1" applyAlignment="1">
      <alignment horizontal="center" vertical="center"/>
    </xf>
    <xf numFmtId="9" fontId="2" fillId="2" borderId="19" xfId="0" applyNumberFormat="1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right" vertical="center" wrapText="1"/>
    </xf>
    <xf numFmtId="0" fontId="2" fillId="5" borderId="13" xfId="0" applyFont="1" applyFill="1" applyBorder="1" applyAlignment="1">
      <alignment horizontal="right" vertical="center" wrapText="1"/>
    </xf>
    <xf numFmtId="0" fontId="2" fillId="6" borderId="14" xfId="0" applyFont="1" applyFill="1" applyBorder="1" applyAlignment="1">
      <alignment horizontal="left" vertical="center"/>
    </xf>
    <xf numFmtId="0" fontId="2" fillId="6" borderId="6" xfId="0" applyFont="1" applyFill="1" applyBorder="1" applyAlignment="1">
      <alignment horizontal="left" vertical="center"/>
    </xf>
    <xf numFmtId="0" fontId="2" fillId="6" borderId="7" xfId="0" applyFont="1" applyFill="1" applyBorder="1" applyAlignment="1">
      <alignment horizontal="left" vertical="center"/>
    </xf>
    <xf numFmtId="0" fontId="9" fillId="0" borderId="15" xfId="0" applyFont="1" applyBorder="1" applyAlignment="1">
      <alignment horizontal="right" vertical="center" wrapText="1"/>
    </xf>
    <xf numFmtId="0" fontId="1" fillId="0" borderId="16" xfId="0" applyFont="1" applyBorder="1" applyAlignment="1">
      <alignment horizontal="right" vertical="center"/>
    </xf>
    <xf numFmtId="0" fontId="2" fillId="4" borderId="5" xfId="0" applyFont="1" applyFill="1" applyBorder="1" applyAlignment="1">
      <alignment horizontal="left" vertical="center"/>
    </xf>
    <xf numFmtId="0" fontId="2" fillId="4" borderId="6" xfId="0" applyFont="1" applyFill="1" applyBorder="1" applyAlignment="1">
      <alignment horizontal="left" vertical="center"/>
    </xf>
    <xf numFmtId="0" fontId="2" fillId="4" borderId="7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right" vertical="center" wrapText="1"/>
    </xf>
    <xf numFmtId="0" fontId="2" fillId="2" borderId="13" xfId="0" applyFont="1" applyFill="1" applyBorder="1" applyAlignment="1">
      <alignment horizontal="right" vertical="center" wrapText="1"/>
    </xf>
    <xf numFmtId="0" fontId="2" fillId="4" borderId="14" xfId="0" applyFont="1" applyFill="1" applyBorder="1" applyAlignment="1">
      <alignment horizontal="left" vertical="center"/>
    </xf>
    <xf numFmtId="0" fontId="2" fillId="4" borderId="25" xfId="0" applyFont="1" applyFill="1" applyBorder="1" applyAlignment="1">
      <alignment horizontal="left" vertical="center"/>
    </xf>
    <xf numFmtId="0" fontId="8" fillId="2" borderId="13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right" vertical="center" wrapText="1"/>
    </xf>
    <xf numFmtId="0" fontId="9" fillId="0" borderId="22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23" xfId="0" applyFont="1" applyBorder="1" applyAlignment="1">
      <alignment horizontal="center" vertical="center"/>
    </xf>
    <xf numFmtId="0" fontId="9" fillId="2" borderId="27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left" vertical="top"/>
    </xf>
    <xf numFmtId="0" fontId="4" fillId="2" borderId="0" xfId="0" applyFont="1" applyFill="1" applyAlignment="1">
      <alignment horizontal="left" vertical="top"/>
    </xf>
    <xf numFmtId="0" fontId="7" fillId="2" borderId="0" xfId="0" applyFont="1" applyFill="1" applyAlignment="1">
      <alignment horizontal="left" vertical="top" wrapText="1"/>
    </xf>
    <xf numFmtId="0" fontId="8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1" fillId="0" borderId="2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9" fillId="2" borderId="22" xfId="0" applyFont="1" applyFill="1" applyBorder="1" applyAlignment="1">
      <alignment horizontal="left" vertical="center" wrapText="1"/>
    </xf>
    <xf numFmtId="0" fontId="8" fillId="2" borderId="29" xfId="0" applyFont="1" applyFill="1" applyBorder="1" applyAlignment="1">
      <alignment horizontal="right" vertical="center" wrapText="1"/>
    </xf>
    <xf numFmtId="0" fontId="8" fillId="2" borderId="28" xfId="0" applyFont="1" applyFill="1" applyBorder="1" applyAlignment="1">
      <alignment horizontal="right" vertical="center" wrapText="1"/>
    </xf>
    <xf numFmtId="0" fontId="9" fillId="0" borderId="30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0" fontId="9" fillId="2" borderId="33" xfId="0" applyFont="1" applyFill="1" applyBorder="1" applyAlignment="1">
      <alignment horizontal="left" vertical="center"/>
    </xf>
    <xf numFmtId="0" fontId="9" fillId="2" borderId="21" xfId="0" applyFont="1" applyFill="1" applyBorder="1" applyAlignment="1">
      <alignment horizontal="left" vertical="center"/>
    </xf>
    <xf numFmtId="0" fontId="9" fillId="2" borderId="26" xfId="0" applyFont="1" applyFill="1" applyBorder="1" applyAlignment="1">
      <alignment horizontal="left" vertical="center" wrapText="1"/>
    </xf>
    <xf numFmtId="0" fontId="9" fillId="2" borderId="34" xfId="0" applyFont="1" applyFill="1" applyBorder="1" applyAlignment="1">
      <alignment horizontal="left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104775</xdr:rowOff>
    </xdr:from>
    <xdr:to>
      <xdr:col>1</xdr:col>
      <xdr:colOff>552450</xdr:colOff>
      <xdr:row>2</xdr:row>
      <xdr:rowOff>180975</xdr:rowOff>
    </xdr:to>
    <xdr:pic>
      <xdr:nvPicPr>
        <xdr:cNvPr id="25901" name="Picture 1" descr="simcere logo 国内版 landscape">
          <a:extLst>
            <a:ext uri="{FF2B5EF4-FFF2-40B4-BE49-F238E27FC236}">
              <a16:creationId xmlns:a16="http://schemas.microsoft.com/office/drawing/2014/main" id="{00000000-0008-0000-0000-00002D6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" y="104775"/>
          <a:ext cx="1937385" cy="411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5"/>
  <sheetViews>
    <sheetView tabSelected="1" zoomScale="85" zoomScaleNormal="85" workbookViewId="0">
      <selection activeCell="O20" sqref="O20"/>
    </sheetView>
  </sheetViews>
  <sheetFormatPr defaultColWidth="9" defaultRowHeight="12.75"/>
  <cols>
    <col min="1" max="1" width="18.8125" style="3" customWidth="1"/>
    <col min="2" max="2" width="30.4375" style="3" bestFit="1" customWidth="1"/>
    <col min="3" max="3" width="30.625" style="4" customWidth="1"/>
    <col min="4" max="6" width="8.5625" style="5" customWidth="1"/>
    <col min="7" max="7" width="11.9375" style="5" customWidth="1"/>
    <col min="8" max="16384" width="9" style="6"/>
  </cols>
  <sheetData>
    <row r="1" spans="1:7" ht="13.15">
      <c r="A1" s="7"/>
      <c r="B1" s="7"/>
      <c r="D1" s="8"/>
      <c r="E1" s="6"/>
      <c r="F1" s="6"/>
      <c r="G1" s="6"/>
    </row>
    <row r="2" spans="1:7" ht="13.15">
      <c r="A2" s="7"/>
      <c r="B2" s="7"/>
      <c r="D2" s="8"/>
      <c r="E2" s="6"/>
      <c r="F2" s="6"/>
      <c r="G2" s="6"/>
    </row>
    <row r="3" spans="1:7" ht="45.75" customHeight="1">
      <c r="A3" s="75" t="s">
        <v>0</v>
      </c>
      <c r="B3" s="76"/>
      <c r="C3" s="76"/>
      <c r="D3" s="76"/>
      <c r="E3" s="76"/>
      <c r="F3" s="76"/>
      <c r="G3" s="76"/>
    </row>
    <row r="4" spans="1:7" s="1" customFormat="1" ht="17.2" customHeight="1">
      <c r="A4" s="72" t="s">
        <v>24</v>
      </c>
      <c r="B4" s="72"/>
      <c r="C4" s="9"/>
      <c r="D4" s="70" t="s">
        <v>1</v>
      </c>
      <c r="E4" s="71"/>
      <c r="F4" s="71"/>
      <c r="G4" s="71"/>
    </row>
    <row r="5" spans="1:7" s="1" customFormat="1" ht="17.2" customHeight="1">
      <c r="A5" s="70" t="s">
        <v>25</v>
      </c>
      <c r="B5" s="70"/>
      <c r="C5" s="10"/>
      <c r="D5" s="70" t="s">
        <v>2</v>
      </c>
      <c r="E5" s="71"/>
      <c r="F5" s="71"/>
      <c r="G5" s="71"/>
    </row>
    <row r="6" spans="1:7" s="1" customFormat="1" ht="17.2" customHeight="1">
      <c r="A6" s="70" t="s">
        <v>26</v>
      </c>
      <c r="B6" s="70"/>
      <c r="C6" s="10"/>
      <c r="D6" s="70" t="s">
        <v>3</v>
      </c>
      <c r="E6" s="71"/>
      <c r="F6" s="71"/>
      <c r="G6" s="71"/>
    </row>
    <row r="7" spans="1:7" s="1" customFormat="1" ht="17.2" customHeight="1">
      <c r="A7" s="70" t="s">
        <v>41</v>
      </c>
      <c r="B7" s="70"/>
      <c r="C7" s="10"/>
      <c r="D7" s="72" t="s">
        <v>4</v>
      </c>
      <c r="E7" s="71"/>
      <c r="F7" s="71"/>
      <c r="G7" s="71"/>
    </row>
    <row r="8" spans="1:7" s="1" customFormat="1" ht="11.65">
      <c r="A8" s="11"/>
      <c r="B8" s="11"/>
      <c r="C8" s="12"/>
      <c r="D8" s="13"/>
      <c r="E8" s="13"/>
      <c r="F8" s="13"/>
      <c r="G8" s="13"/>
    </row>
    <row r="9" spans="1:7" s="2" customFormat="1" ht="27.75" customHeight="1">
      <c r="A9" s="73" t="s">
        <v>5</v>
      </c>
      <c r="B9" s="74"/>
      <c r="C9" s="14" t="s">
        <v>6</v>
      </c>
      <c r="D9" s="15" t="s">
        <v>7</v>
      </c>
      <c r="E9" s="15" t="s">
        <v>8</v>
      </c>
      <c r="F9" s="15" t="s">
        <v>9</v>
      </c>
      <c r="G9" s="16" t="s">
        <v>10</v>
      </c>
    </row>
    <row r="10" spans="1:7" s="2" customFormat="1" ht="17.2" customHeight="1">
      <c r="A10" s="56" t="s">
        <v>11</v>
      </c>
      <c r="B10" s="57"/>
      <c r="C10" s="57"/>
      <c r="D10" s="57"/>
      <c r="E10" s="57"/>
      <c r="F10" s="57"/>
      <c r="G10" s="58"/>
    </row>
    <row r="11" spans="1:7" s="1" customFormat="1" ht="17.2" customHeight="1">
      <c r="A11" s="68" t="s">
        <v>23</v>
      </c>
      <c r="B11" s="34" t="s">
        <v>35</v>
      </c>
      <c r="C11" s="18" t="s">
        <v>36</v>
      </c>
      <c r="D11" s="17">
        <v>1300</v>
      </c>
      <c r="E11" s="19">
        <v>1</v>
      </c>
      <c r="F11" s="19">
        <v>1</v>
      </c>
      <c r="G11" s="20">
        <f>D11*E11*F11</f>
        <v>1300</v>
      </c>
    </row>
    <row r="12" spans="1:7" s="1" customFormat="1" ht="17.2" customHeight="1">
      <c r="A12" s="69"/>
      <c r="B12" s="34" t="s">
        <v>39</v>
      </c>
      <c r="C12" s="18" t="s">
        <v>40</v>
      </c>
      <c r="D12" s="17">
        <v>350</v>
      </c>
      <c r="E12" s="19">
        <v>1</v>
      </c>
      <c r="F12" s="19">
        <v>1</v>
      </c>
      <c r="G12" s="20">
        <f>D12*E12*F12</f>
        <v>350</v>
      </c>
    </row>
    <row r="13" spans="1:7" s="1" customFormat="1" ht="17.2" customHeight="1">
      <c r="A13" s="18" t="s">
        <v>34</v>
      </c>
      <c r="B13" s="34" t="s">
        <v>33</v>
      </c>
      <c r="C13" s="18" t="s">
        <v>37</v>
      </c>
      <c r="D13" s="17">
        <v>2700</v>
      </c>
      <c r="E13" s="19">
        <v>1</v>
      </c>
      <c r="F13" s="19">
        <v>1</v>
      </c>
      <c r="G13" s="20">
        <f>D13*E13*F13</f>
        <v>2700</v>
      </c>
    </row>
    <row r="14" spans="1:7" s="1" customFormat="1" ht="17.2" customHeight="1">
      <c r="A14" s="21"/>
      <c r="B14" s="22"/>
      <c r="C14" s="22"/>
      <c r="D14" s="22"/>
      <c r="E14" s="22"/>
      <c r="F14" s="23" t="s">
        <v>12</v>
      </c>
      <c r="G14" s="24">
        <f>SUM(G11:G12)</f>
        <v>1650</v>
      </c>
    </row>
    <row r="15" spans="1:7" s="1" customFormat="1" ht="17.2" customHeight="1">
      <c r="A15" s="59" t="s">
        <v>13</v>
      </c>
      <c r="B15" s="60"/>
      <c r="C15" s="60"/>
      <c r="D15" s="60"/>
      <c r="E15" s="60"/>
      <c r="F15" s="60"/>
      <c r="G15" s="25">
        <f>SUM(G11:G13)</f>
        <v>4350</v>
      </c>
    </row>
    <row r="16" spans="1:7" s="2" customFormat="1" ht="17.2" customHeight="1">
      <c r="A16" s="61" t="s">
        <v>14</v>
      </c>
      <c r="B16" s="62"/>
      <c r="C16" s="57"/>
      <c r="D16" s="57"/>
      <c r="E16" s="57"/>
      <c r="F16" s="57"/>
      <c r="G16" s="58"/>
    </row>
    <row r="17" spans="1:10" s="1" customFormat="1" ht="17.2" customHeight="1">
      <c r="A17" s="65" t="s">
        <v>27</v>
      </c>
      <c r="B17" s="40" t="s">
        <v>29</v>
      </c>
      <c r="C17" s="38"/>
      <c r="D17" s="26">
        <v>150</v>
      </c>
      <c r="E17" s="26">
        <v>15</v>
      </c>
      <c r="F17" s="26">
        <v>1</v>
      </c>
      <c r="G17" s="27">
        <f>D17*E17*F17</f>
        <v>2250</v>
      </c>
    </row>
    <row r="18" spans="1:10" s="1" customFormat="1" ht="17.2" customHeight="1">
      <c r="A18" s="66"/>
      <c r="B18" s="40" t="s">
        <v>30</v>
      </c>
      <c r="C18" s="39"/>
      <c r="D18" s="26">
        <v>3000</v>
      </c>
      <c r="E18" s="26">
        <v>1</v>
      </c>
      <c r="F18" s="26">
        <v>1</v>
      </c>
      <c r="G18" s="27">
        <f t="shared" ref="G18:G20" si="0">D18*E18*F18</f>
        <v>3000</v>
      </c>
    </row>
    <row r="19" spans="1:10" s="1" customFormat="1" ht="17.2" customHeight="1">
      <c r="A19" s="67"/>
      <c r="B19" s="33" t="s">
        <v>31</v>
      </c>
      <c r="C19" s="39"/>
      <c r="D19" s="26">
        <v>3000</v>
      </c>
      <c r="E19" s="26">
        <v>1</v>
      </c>
      <c r="F19" s="26">
        <v>1</v>
      </c>
      <c r="G19" s="27">
        <f t="shared" si="0"/>
        <v>3000</v>
      </c>
    </row>
    <row r="20" spans="1:10" s="1" customFormat="1" ht="17.2" customHeight="1">
      <c r="A20" s="37" t="s">
        <v>28</v>
      </c>
      <c r="B20" s="40"/>
      <c r="C20" s="79"/>
      <c r="D20" s="26">
        <v>1000</v>
      </c>
      <c r="E20" s="26">
        <v>1</v>
      </c>
      <c r="F20" s="26">
        <v>1</v>
      </c>
      <c r="G20" s="27">
        <f t="shared" si="0"/>
        <v>1000</v>
      </c>
    </row>
    <row r="21" spans="1:10" s="1" customFormat="1" ht="17.2" customHeight="1">
      <c r="A21" s="82" t="s">
        <v>38</v>
      </c>
      <c r="B21" s="33" t="s">
        <v>42</v>
      </c>
      <c r="C21" s="88" t="s">
        <v>43</v>
      </c>
      <c r="D21" s="78">
        <v>200</v>
      </c>
      <c r="E21" s="26">
        <v>4</v>
      </c>
      <c r="F21" s="26">
        <v>1</v>
      </c>
      <c r="G21" s="27">
        <f t="shared" ref="G21" si="1">D21*E21*F21</f>
        <v>800</v>
      </c>
    </row>
    <row r="22" spans="1:10" s="1" customFormat="1" ht="17.2" customHeight="1">
      <c r="A22" s="83"/>
      <c r="B22" s="33" t="s">
        <v>44</v>
      </c>
      <c r="C22" s="38" t="s">
        <v>46</v>
      </c>
      <c r="D22" s="78">
        <v>5</v>
      </c>
      <c r="E22" s="26">
        <v>20</v>
      </c>
      <c r="F22" s="26">
        <v>1</v>
      </c>
      <c r="G22" s="27">
        <f t="shared" ref="G22:G23" si="2">D22*E22*F22</f>
        <v>100</v>
      </c>
    </row>
    <row r="23" spans="1:10" s="1" customFormat="1" ht="17.2" customHeight="1">
      <c r="A23" s="84"/>
      <c r="B23" s="33" t="s">
        <v>45</v>
      </c>
      <c r="C23" s="38"/>
      <c r="D23" s="77">
        <v>100</v>
      </c>
      <c r="E23" s="26">
        <v>1</v>
      </c>
      <c r="F23" s="26">
        <v>1</v>
      </c>
      <c r="G23" s="27">
        <f t="shared" si="2"/>
        <v>100</v>
      </c>
    </row>
    <row r="24" spans="1:10" s="1" customFormat="1" ht="17.2" customHeight="1">
      <c r="A24" s="85" t="s">
        <v>32</v>
      </c>
      <c r="B24" s="86"/>
      <c r="C24" s="87"/>
      <c r="D24" s="35">
        <v>20</v>
      </c>
      <c r="E24" s="36">
        <v>15</v>
      </c>
      <c r="F24" s="26">
        <v>1</v>
      </c>
      <c r="G24" s="27">
        <f>D24*E24*F24</f>
        <v>300</v>
      </c>
    </row>
    <row r="25" spans="1:10" s="1" customFormat="1" ht="17" customHeight="1">
      <c r="A25" s="80" t="s">
        <v>15</v>
      </c>
      <c r="B25" s="81"/>
      <c r="C25" s="81"/>
      <c r="D25" s="63"/>
      <c r="E25" s="63"/>
      <c r="F25" s="64"/>
      <c r="G25" s="25">
        <f>SUM(G17:G24)</f>
        <v>10550</v>
      </c>
    </row>
    <row r="26" spans="1:10" s="2" customFormat="1" ht="17.2" customHeight="1">
      <c r="A26" s="61" t="s">
        <v>16</v>
      </c>
      <c r="B26" s="57"/>
      <c r="C26" s="57"/>
      <c r="D26" s="57"/>
      <c r="E26" s="57"/>
      <c r="F26" s="57"/>
      <c r="G26" s="58"/>
    </row>
    <row r="27" spans="1:10" s="1" customFormat="1" ht="17.2" customHeight="1">
      <c r="A27" s="44" t="s">
        <v>17</v>
      </c>
      <c r="B27" s="45"/>
      <c r="C27" s="46">
        <v>0.06</v>
      </c>
      <c r="D27" s="47"/>
      <c r="E27" s="47"/>
      <c r="F27" s="48"/>
      <c r="G27" s="28">
        <f>(G25+G15)*C27</f>
        <v>894</v>
      </c>
    </row>
    <row r="28" spans="1:10" s="1" customFormat="1" ht="17.2" customHeight="1">
      <c r="A28" s="49" t="s">
        <v>18</v>
      </c>
      <c r="B28" s="50"/>
      <c r="C28" s="50"/>
      <c r="D28" s="50"/>
      <c r="E28" s="50"/>
      <c r="F28" s="50"/>
      <c r="G28" s="29">
        <f>G25+G27+G15</f>
        <v>15794</v>
      </c>
    </row>
    <row r="29" spans="1:10" s="2" customFormat="1" ht="17.2" customHeight="1">
      <c r="A29" s="51" t="s">
        <v>19</v>
      </c>
      <c r="B29" s="52"/>
      <c r="C29" s="52"/>
      <c r="D29" s="52"/>
      <c r="E29" s="52"/>
      <c r="F29" s="52"/>
      <c r="G29" s="53"/>
    </row>
    <row r="30" spans="1:10" s="1" customFormat="1" ht="17.2" customHeight="1">
      <c r="A30" s="54" t="s">
        <v>20</v>
      </c>
      <c r="B30" s="55"/>
      <c r="C30" s="46">
        <v>0.06</v>
      </c>
      <c r="D30" s="47"/>
      <c r="E30" s="47"/>
      <c r="F30" s="48"/>
      <c r="G30" s="30">
        <f>G28*C30</f>
        <v>947.64</v>
      </c>
    </row>
    <row r="31" spans="1:10" s="1" customFormat="1" ht="17.2" customHeight="1">
      <c r="A31" s="41" t="s">
        <v>21</v>
      </c>
      <c r="B31" s="42"/>
      <c r="C31" s="42"/>
      <c r="D31" s="42"/>
      <c r="E31" s="42"/>
      <c r="F31" s="42"/>
      <c r="G31" s="31">
        <f>G28+G30</f>
        <v>16741.64</v>
      </c>
    </row>
    <row r="32" spans="1:10" s="1" customFormat="1" ht="20" customHeight="1">
      <c r="A32" s="6" t="s">
        <v>22</v>
      </c>
      <c r="B32" s="6"/>
      <c r="C32" s="7"/>
      <c r="D32" s="6"/>
      <c r="E32" s="6"/>
      <c r="F32" s="6"/>
      <c r="G32" s="32"/>
      <c r="H32" s="6"/>
      <c r="I32" s="6"/>
      <c r="J32" s="6"/>
    </row>
    <row r="33" spans="1:10" s="1" customFormat="1">
      <c r="A33" s="6"/>
      <c r="B33" s="6"/>
      <c r="C33" s="7"/>
      <c r="D33" s="6"/>
      <c r="E33" s="6"/>
      <c r="F33" s="6"/>
      <c r="G33" s="6"/>
      <c r="H33" s="6"/>
      <c r="I33" s="6"/>
      <c r="J33" s="6"/>
    </row>
    <row r="34" spans="1:10" s="1" customFormat="1" ht="12.75" customHeight="1">
      <c r="A34" s="43"/>
      <c r="B34" s="43"/>
      <c r="C34" s="43"/>
      <c r="D34" s="43"/>
      <c r="E34" s="43"/>
      <c r="F34" s="43"/>
      <c r="G34" s="43"/>
    </row>
    <row r="35" spans="1:10" s="1" customFormat="1" ht="11.65">
      <c r="A35" s="43"/>
      <c r="B35" s="43"/>
      <c r="C35" s="43"/>
      <c r="D35" s="43"/>
      <c r="E35" s="43"/>
      <c r="F35" s="43"/>
      <c r="G35" s="43"/>
    </row>
  </sheetData>
  <mergeCells count="26">
    <mergeCell ref="A3:G3"/>
    <mergeCell ref="A4:B4"/>
    <mergeCell ref="D4:G4"/>
    <mergeCell ref="A5:B5"/>
    <mergeCell ref="D5:G5"/>
    <mergeCell ref="A6:B6"/>
    <mergeCell ref="D6:G6"/>
    <mergeCell ref="A7:B7"/>
    <mergeCell ref="D7:G7"/>
    <mergeCell ref="A9:B9"/>
    <mergeCell ref="A10:G10"/>
    <mergeCell ref="A15:F15"/>
    <mergeCell ref="A16:G16"/>
    <mergeCell ref="A25:F25"/>
    <mergeCell ref="A26:G26"/>
    <mergeCell ref="A17:A19"/>
    <mergeCell ref="A11:A12"/>
    <mergeCell ref="A21:A23"/>
    <mergeCell ref="A31:F31"/>
    <mergeCell ref="A34:G35"/>
    <mergeCell ref="A27:B27"/>
    <mergeCell ref="C27:F27"/>
    <mergeCell ref="A28:F28"/>
    <mergeCell ref="A29:G29"/>
    <mergeCell ref="A30:B30"/>
    <mergeCell ref="C30:F30"/>
  </mergeCells>
  <phoneticPr fontId="16" type="noConversion"/>
  <printOptions horizontalCentered="1"/>
  <pageMargins left="0" right="0" top="0" bottom="0.25" header="0.5" footer="0.5"/>
  <pageSetup paperSize="9" scale="7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地接社</vt:lpstr>
      <vt:lpstr>地接社!Print_Area</vt:lpstr>
      <vt:lpstr>地接社!Print_Titles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</dc:creator>
  <cp:lastModifiedBy>王凤雨</cp:lastModifiedBy>
  <cp:lastPrinted>2020-07-15T09:21:00Z</cp:lastPrinted>
  <dcterms:created xsi:type="dcterms:W3CDTF">2005-04-09T15:37:00Z</dcterms:created>
  <dcterms:modified xsi:type="dcterms:W3CDTF">2023-05-11T08:14:27Z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ublishingExpirationDate">
    <vt:lpwstr/>
  </property>
  <property fmtid="{D5CDD505-2E9C-101B-9397-08002B2CF9AE}" pid="3" name="PublishingStartDate">
    <vt:lpwstr/>
  </property>
  <property fmtid="{D5CDD505-2E9C-101B-9397-08002B2CF9AE}" pid="4" name="_NewReviewCycle">
    <vt:lpwstr/>
  </property>
  <property fmtid="{D5CDD505-2E9C-101B-9397-08002B2CF9AE}" pid="5" name="KSOProductBuildVer">
    <vt:lpwstr>2052-11.1.0.13703</vt:lpwstr>
  </property>
  <property fmtid="{D5CDD505-2E9C-101B-9397-08002B2CF9AE}" pid="6" name="ICV">
    <vt:lpwstr>0692903888414E5EB235B406C3E87454</vt:lpwstr>
  </property>
</Properties>
</file>