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【1】SSC运营\活动会务组\2020.9 TB活动\"/>
    </mc:Choice>
  </mc:AlternateContent>
  <bookViews>
    <workbookView xWindow="0" yWindow="0" windowWidth="20490" windowHeight="7860"/>
  </bookViews>
  <sheets>
    <sheet name="西双版纳报价（返程经停）" sheetId="18" r:id="rId1"/>
  </sheets>
  <calcPr calcId="162913"/>
</workbook>
</file>

<file path=xl/calcChain.xml><?xml version="1.0" encoding="utf-8"?>
<calcChain xmlns="http://schemas.openxmlformats.org/spreadsheetml/2006/main">
  <c r="J17" i="18" l="1"/>
  <c r="J16" i="18"/>
  <c r="J15" i="18"/>
  <c r="J13" i="18"/>
  <c r="J12" i="18"/>
  <c r="J11" i="18"/>
  <c r="J10" i="18"/>
  <c r="J9" i="18"/>
  <c r="J8" i="18"/>
  <c r="J6" i="18"/>
  <c r="J5" i="18"/>
  <c r="J4" i="18"/>
  <c r="J3" i="18"/>
  <c r="J7" i="18"/>
  <c r="J14" i="18"/>
  <c r="H18" i="18" l="1"/>
  <c r="J18" i="18" s="1"/>
  <c r="C19" i="18" s="1"/>
  <c r="C20" i="18" s="1"/>
</calcChain>
</file>

<file path=xl/sharedStrings.xml><?xml version="1.0" encoding="utf-8"?>
<sst xmlns="http://schemas.openxmlformats.org/spreadsheetml/2006/main" count="51" uniqueCount="41">
  <si>
    <t>项目预算表</t>
  </si>
  <si>
    <t>名称</t>
  </si>
  <si>
    <t>项目</t>
  </si>
  <si>
    <t>数量</t>
  </si>
  <si>
    <t>单位</t>
  </si>
  <si>
    <t>天数/使用次数</t>
  </si>
  <si>
    <t>单价</t>
  </si>
  <si>
    <t>小计</t>
  </si>
  <si>
    <t>备注</t>
  </si>
  <si>
    <t>西双版纳浩宇东方酒店</t>
  </si>
  <si>
    <t>商务双床房</t>
  </si>
  <si>
    <t>间/夜</t>
  </si>
  <si>
    <t>商务大床房</t>
  </si>
  <si>
    <t>人/次</t>
  </si>
  <si>
    <t>全程</t>
  </si>
  <si>
    <t>全程用车，包含接送机。</t>
  </si>
  <si>
    <t>行程用餐</t>
  </si>
  <si>
    <t>当地特色餐</t>
  </si>
  <si>
    <t>次/桌</t>
  </si>
  <si>
    <t>推荐餐标</t>
  </si>
  <si>
    <t>野象谷门票</t>
  </si>
  <si>
    <t>曼么僾尼古寨</t>
  </si>
  <si>
    <t>采摘菠萝</t>
  </si>
  <si>
    <t>傣族园门票</t>
  </si>
  <si>
    <t>傣族园电瓶车</t>
  </si>
  <si>
    <t>花卉园</t>
  </si>
  <si>
    <t>勐泐大佛寺旅游区</t>
  </si>
  <si>
    <t>勐泐大佛寺电瓶车</t>
  </si>
  <si>
    <t>自愿乘坐</t>
  </si>
  <si>
    <t>其他</t>
  </si>
  <si>
    <t>导游服务费</t>
  </si>
  <si>
    <t>人/天</t>
  </si>
  <si>
    <t>矿泉水</t>
  </si>
  <si>
    <t>人/瓶</t>
  </si>
  <si>
    <t>旅游组合保险</t>
  </si>
  <si>
    <t>服务费</t>
  </si>
  <si>
    <t>次</t>
  </si>
  <si>
    <t>合计：</t>
  </si>
  <si>
    <t>人均价格：</t>
  </si>
  <si>
    <t>交通</t>
    <phoneticPr fontId="14" type="noConversion"/>
  </si>
  <si>
    <t>行程用车-43座大巴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</si>
</sst>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76" formatCode="0_);[Red]\(0\)"/>
    <numFmt numFmtId="177" formatCode="#,##0_ "/>
  </numFmts>
  <fonts count="15">
    <font>
      <sz val="11"/>
      <color theme="1"/>
      <name val="宋体"/>
      <charset val="134"/>
      <scheme val="minor"/>
    </font>
    <font>
      <sz val="20"/>
      <name val="微软雅黑"/>
      <family val="2"/>
      <charset val="134"/>
    </font>
    <font>
      <sz val="10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2"/>
      <name val="微软雅黑"/>
      <family val="2"/>
      <charset val="134"/>
    </font>
    <font>
      <b/>
      <sz val="20"/>
      <name val="微软雅黑"/>
      <family val="2"/>
      <charset val="134"/>
    </font>
    <font>
      <b/>
      <sz val="10"/>
      <name val="微软雅黑"/>
      <family val="2"/>
      <charset val="134"/>
    </font>
    <font>
      <sz val="11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1"/>
      <name val="ＭＳ Ｐゴシック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</borders>
  <cellStyleXfs count="9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horizontal="justify" vertical="justify" textRotation="127" wrapText="1"/>
      <protection hidden="1"/>
    </xf>
    <xf numFmtId="0" fontId="13" fillId="0" borderId="0">
      <alignment horizontal="justify" vertical="justify" textRotation="127" wrapText="1"/>
      <protection hidden="1"/>
    </xf>
    <xf numFmtId="0" fontId="10" fillId="0" borderId="0"/>
    <xf numFmtId="0" fontId="9" fillId="0" borderId="0"/>
    <xf numFmtId="0" fontId="12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0" fontId="2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3" fontId="7" fillId="2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/>
    </xf>
    <xf numFmtId="43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3" fontId="4" fillId="2" borderId="9" xfId="0" applyNumberFormat="1" applyFont="1" applyFill="1" applyBorder="1" applyAlignment="1">
      <alignment horizontal="center" vertical="center"/>
    </xf>
    <xf numFmtId="43" fontId="4" fillId="2" borderId="4" xfId="0" applyNumberFormat="1" applyFont="1" applyFill="1" applyBorder="1" applyAlignment="1">
      <alignment horizontal="center" vertical="center"/>
    </xf>
    <xf numFmtId="43" fontId="6" fillId="2" borderId="4" xfId="0" applyNumberFormat="1" applyFont="1" applyFill="1" applyBorder="1" applyAlignment="1">
      <alignment horizontal="center" vertical="center"/>
    </xf>
    <xf numFmtId="43" fontId="4" fillId="2" borderId="5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58" fontId="2" fillId="2" borderId="1" xfId="0" applyNumberFormat="1" applyFont="1" applyFill="1" applyBorder="1" applyAlignment="1">
      <alignment horizontal="center" vertical="center" wrapText="1"/>
    </xf>
  </cellXfs>
  <cellStyles count="9">
    <cellStyle name="0,0_x000d__x000a_NA_x000d__x000a_" xfId="3"/>
    <cellStyle name="Normal_Sheet1" xfId="6"/>
    <cellStyle name="常规" xfId="0" builtinId="0"/>
    <cellStyle name="常规 2 2_LEXUS日本考察请款书15.11.4_1" xfId="7"/>
    <cellStyle name="常规 2 3" xfId="5"/>
    <cellStyle name="常规 2 5" xfId="2"/>
    <cellStyle name="常规 2_LEXUS日本考察报价15.9.29" xfId="4"/>
    <cellStyle name="常规 6" xfId="1"/>
    <cellStyle name="千位分隔 2" xfId="8"/>
  </cellStyles>
  <dxfs count="0"/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"/>
  <sheetViews>
    <sheetView tabSelected="1" workbookViewId="0">
      <selection activeCell="G3" sqref="G3"/>
    </sheetView>
  </sheetViews>
  <sheetFormatPr defaultColWidth="10.625" defaultRowHeight="16.5"/>
  <cols>
    <col min="1" max="1" width="1.125" style="5" customWidth="1"/>
    <col min="2" max="2" width="17.375" style="5" customWidth="1"/>
    <col min="3" max="3" width="11.625" style="5" customWidth="1"/>
    <col min="4" max="4" width="5.875" style="5" customWidth="1"/>
    <col min="5" max="5" width="7.875" style="5" customWidth="1"/>
    <col min="6" max="6" width="5.75" style="5" customWidth="1"/>
    <col min="7" max="7" width="8.125" style="2" customWidth="1"/>
    <col min="8" max="8" width="8.625" style="2" customWidth="1"/>
    <col min="9" max="9" width="9.625" style="6" customWidth="1"/>
    <col min="10" max="10" width="12.875" style="7" customWidth="1"/>
    <col min="11" max="11" width="54.625" style="5" customWidth="1"/>
    <col min="12" max="12" width="115.25" style="5" customWidth="1"/>
    <col min="13" max="251" width="8.125" style="5" customWidth="1"/>
    <col min="252" max="252" width="3.75" style="5" customWidth="1"/>
    <col min="253" max="253" width="12.25" style="5" customWidth="1"/>
    <col min="254" max="254" width="14.375" style="5" customWidth="1"/>
    <col min="255" max="16384" width="10.625" style="5"/>
  </cols>
  <sheetData>
    <row r="1" spans="2:12" s="1" customFormat="1" ht="59.25" customHeight="1">
      <c r="B1" s="29" t="s">
        <v>0</v>
      </c>
      <c r="C1" s="29"/>
      <c r="D1" s="29"/>
      <c r="E1" s="29"/>
      <c r="F1" s="30"/>
      <c r="G1" s="29"/>
      <c r="H1" s="29"/>
      <c r="I1" s="31"/>
      <c r="J1" s="29"/>
      <c r="K1" s="29"/>
    </row>
    <row r="2" spans="2:12" s="2" customFormat="1" ht="30.95" customHeight="1">
      <c r="B2" s="8" t="s">
        <v>1</v>
      </c>
      <c r="C2" s="32" t="s">
        <v>2</v>
      </c>
      <c r="D2" s="32"/>
      <c r="E2" s="32"/>
      <c r="F2" s="9" t="s">
        <v>3</v>
      </c>
      <c r="G2" s="9" t="s">
        <v>4</v>
      </c>
      <c r="H2" s="10" t="s">
        <v>5</v>
      </c>
      <c r="I2" s="17" t="s">
        <v>6</v>
      </c>
      <c r="J2" s="15" t="s">
        <v>7</v>
      </c>
      <c r="K2" s="9" t="s">
        <v>8</v>
      </c>
    </row>
    <row r="3" spans="2:12" s="2" customFormat="1">
      <c r="B3" s="39" t="s">
        <v>9</v>
      </c>
      <c r="C3" s="33" t="s">
        <v>10</v>
      </c>
      <c r="D3" s="33"/>
      <c r="E3" s="34"/>
      <c r="F3" s="9">
        <v>18</v>
      </c>
      <c r="G3" s="9" t="s">
        <v>11</v>
      </c>
      <c r="H3" s="10">
        <v>3</v>
      </c>
      <c r="I3" s="17">
        <v>180</v>
      </c>
      <c r="J3" s="15">
        <f>I3*H3*F3</f>
        <v>9720</v>
      </c>
      <c r="K3" s="18"/>
      <c r="L3" s="19"/>
    </row>
    <row r="4" spans="2:12" s="2" customFormat="1" ht="17.25" thickBot="1">
      <c r="B4" s="40"/>
      <c r="C4" s="33" t="s">
        <v>12</v>
      </c>
      <c r="D4" s="33"/>
      <c r="E4" s="34"/>
      <c r="F4" s="9">
        <v>1</v>
      </c>
      <c r="G4" s="9" t="s">
        <v>11</v>
      </c>
      <c r="H4" s="10">
        <v>3</v>
      </c>
      <c r="I4" s="17">
        <v>180</v>
      </c>
      <c r="J4" s="15">
        <f>I4*H4*F4</f>
        <v>540</v>
      </c>
      <c r="K4" s="20"/>
    </row>
    <row r="5" spans="2:12" s="2" customFormat="1" ht="17.25" thickBot="1">
      <c r="B5" s="25" t="s">
        <v>39</v>
      </c>
      <c r="C5" s="27" t="s">
        <v>40</v>
      </c>
      <c r="D5" s="32"/>
      <c r="E5" s="32"/>
      <c r="F5" s="9">
        <v>1</v>
      </c>
      <c r="G5" s="9" t="s">
        <v>14</v>
      </c>
      <c r="H5" s="10">
        <v>1</v>
      </c>
      <c r="I5" s="17">
        <v>7000</v>
      </c>
      <c r="J5" s="15">
        <f>F5*H5*I5</f>
        <v>7000</v>
      </c>
      <c r="K5" s="21" t="s">
        <v>15</v>
      </c>
    </row>
    <row r="6" spans="2:12" s="2" customFormat="1" ht="27" customHeight="1">
      <c r="B6" s="12" t="s">
        <v>16</v>
      </c>
      <c r="C6" s="26" t="s">
        <v>17</v>
      </c>
      <c r="D6" s="26"/>
      <c r="E6" s="27"/>
      <c r="F6" s="9">
        <v>4</v>
      </c>
      <c r="G6" s="11" t="s">
        <v>18</v>
      </c>
      <c r="H6" s="10">
        <v>4</v>
      </c>
      <c r="I6" s="17">
        <v>900</v>
      </c>
      <c r="J6" s="15">
        <f>F6*H6*I6</f>
        <v>14400</v>
      </c>
      <c r="K6" s="21" t="s">
        <v>19</v>
      </c>
    </row>
    <row r="7" spans="2:12" s="2" customFormat="1" ht="42" customHeight="1">
      <c r="B7" s="41"/>
      <c r="C7" s="28" t="s">
        <v>20</v>
      </c>
      <c r="D7" s="26"/>
      <c r="E7" s="27"/>
      <c r="F7" s="13">
        <v>37</v>
      </c>
      <c r="G7" s="24" t="s">
        <v>13</v>
      </c>
      <c r="H7" s="10">
        <v>1</v>
      </c>
      <c r="I7" s="17">
        <v>0</v>
      </c>
      <c r="J7" s="15">
        <f t="shared" ref="J7:J14" si="0">F7*H7*I7</f>
        <v>0</v>
      </c>
      <c r="K7" s="18"/>
    </row>
    <row r="8" spans="2:12" s="2" customFormat="1" ht="24" customHeight="1">
      <c r="B8" s="41"/>
      <c r="C8" s="28" t="s">
        <v>21</v>
      </c>
      <c r="D8" s="26"/>
      <c r="E8" s="27"/>
      <c r="F8" s="13">
        <v>37</v>
      </c>
      <c r="G8" s="9" t="s">
        <v>13</v>
      </c>
      <c r="H8" s="10">
        <v>1</v>
      </c>
      <c r="I8" s="17">
        <v>150</v>
      </c>
      <c r="J8" s="15">
        <f t="shared" si="0"/>
        <v>5550</v>
      </c>
      <c r="K8" s="22"/>
    </row>
    <row r="9" spans="2:12" s="2" customFormat="1" ht="24" customHeight="1">
      <c r="B9" s="41"/>
      <c r="C9" s="28" t="s">
        <v>22</v>
      </c>
      <c r="D9" s="26"/>
      <c r="E9" s="27"/>
      <c r="F9" s="13">
        <v>37</v>
      </c>
      <c r="G9" s="9" t="s">
        <v>13</v>
      </c>
      <c r="H9" s="10">
        <v>1</v>
      </c>
      <c r="I9" s="17">
        <v>20</v>
      </c>
      <c r="J9" s="15">
        <f t="shared" si="0"/>
        <v>740</v>
      </c>
      <c r="K9" s="22"/>
    </row>
    <row r="10" spans="2:12" s="2" customFormat="1" ht="24" customHeight="1">
      <c r="B10" s="41"/>
      <c r="C10" s="28" t="s">
        <v>23</v>
      </c>
      <c r="D10" s="26"/>
      <c r="E10" s="27"/>
      <c r="F10" s="13">
        <v>37</v>
      </c>
      <c r="G10" s="9" t="s">
        <v>13</v>
      </c>
      <c r="H10" s="10">
        <v>1</v>
      </c>
      <c r="I10" s="17">
        <v>21</v>
      </c>
      <c r="J10" s="15">
        <f t="shared" si="0"/>
        <v>777</v>
      </c>
      <c r="K10" s="22"/>
    </row>
    <row r="11" spans="2:12" s="2" customFormat="1" ht="24" customHeight="1">
      <c r="B11" s="41"/>
      <c r="C11" s="28" t="s">
        <v>24</v>
      </c>
      <c r="D11" s="26"/>
      <c r="E11" s="27"/>
      <c r="F11" s="13">
        <v>37</v>
      </c>
      <c r="G11" s="9" t="s">
        <v>13</v>
      </c>
      <c r="H11" s="10">
        <v>1</v>
      </c>
      <c r="I11" s="17">
        <v>50</v>
      </c>
      <c r="J11" s="15">
        <f t="shared" si="0"/>
        <v>1850</v>
      </c>
      <c r="K11" s="22"/>
    </row>
    <row r="12" spans="2:12" s="2" customFormat="1" ht="24" customHeight="1">
      <c r="B12" s="41"/>
      <c r="C12" s="28" t="s">
        <v>25</v>
      </c>
      <c r="D12" s="26"/>
      <c r="E12" s="27"/>
      <c r="F12" s="13">
        <v>37</v>
      </c>
      <c r="G12" s="9" t="s">
        <v>13</v>
      </c>
      <c r="H12" s="10">
        <v>1</v>
      </c>
      <c r="I12" s="17">
        <v>25</v>
      </c>
      <c r="J12" s="15">
        <f t="shared" si="0"/>
        <v>925</v>
      </c>
      <c r="K12" s="22"/>
    </row>
    <row r="13" spans="2:12" s="2" customFormat="1" ht="24" customHeight="1">
      <c r="B13" s="41"/>
      <c r="C13" s="28" t="s">
        <v>26</v>
      </c>
      <c r="D13" s="26"/>
      <c r="E13" s="27"/>
      <c r="F13" s="13">
        <v>37</v>
      </c>
      <c r="G13" s="9" t="s">
        <v>13</v>
      </c>
      <c r="H13" s="10">
        <v>1</v>
      </c>
      <c r="I13" s="17">
        <v>45</v>
      </c>
      <c r="J13" s="15">
        <f t="shared" si="0"/>
        <v>1665</v>
      </c>
      <c r="K13" s="22"/>
    </row>
    <row r="14" spans="2:12" s="2" customFormat="1" ht="24" customHeight="1">
      <c r="B14" s="41"/>
      <c r="C14" s="28" t="s">
        <v>27</v>
      </c>
      <c r="D14" s="26"/>
      <c r="E14" s="27"/>
      <c r="F14" s="13">
        <v>37</v>
      </c>
      <c r="G14" s="9" t="s">
        <v>13</v>
      </c>
      <c r="H14" s="10">
        <v>0</v>
      </c>
      <c r="I14" s="17">
        <v>40</v>
      </c>
      <c r="J14" s="15">
        <f t="shared" si="0"/>
        <v>0</v>
      </c>
      <c r="K14" s="18" t="s">
        <v>28</v>
      </c>
    </row>
    <row r="15" spans="2:12" s="3" customFormat="1" ht="24" customHeight="1">
      <c r="B15" s="42" t="s">
        <v>29</v>
      </c>
      <c r="C15" s="45" t="s">
        <v>30</v>
      </c>
      <c r="D15" s="45"/>
      <c r="E15" s="45"/>
      <c r="F15" s="14">
        <v>1</v>
      </c>
      <c r="G15" s="15" t="s">
        <v>31</v>
      </c>
      <c r="H15" s="14">
        <v>4</v>
      </c>
      <c r="I15" s="17">
        <v>650</v>
      </c>
      <c r="J15" s="15">
        <f t="shared" ref="J15:J17" si="1">I15*H15*F15</f>
        <v>2600</v>
      </c>
      <c r="K15" s="18"/>
    </row>
    <row r="16" spans="2:12" s="3" customFormat="1" ht="24" customHeight="1">
      <c r="B16" s="43"/>
      <c r="C16" s="45" t="s">
        <v>32</v>
      </c>
      <c r="D16" s="45"/>
      <c r="E16" s="45"/>
      <c r="F16" s="14">
        <v>37</v>
      </c>
      <c r="G16" s="15" t="s">
        <v>33</v>
      </c>
      <c r="H16" s="14">
        <v>6</v>
      </c>
      <c r="I16" s="17">
        <v>2</v>
      </c>
      <c r="J16" s="15">
        <f t="shared" si="1"/>
        <v>444</v>
      </c>
      <c r="K16" s="18"/>
    </row>
    <row r="17" spans="2:11" s="3" customFormat="1" ht="24" customHeight="1">
      <c r="B17" s="44"/>
      <c r="C17" s="45" t="s">
        <v>34</v>
      </c>
      <c r="D17" s="45"/>
      <c r="E17" s="45"/>
      <c r="F17" s="14">
        <v>37</v>
      </c>
      <c r="G17" s="15" t="s">
        <v>13</v>
      </c>
      <c r="H17" s="14">
        <v>1</v>
      </c>
      <c r="I17" s="17">
        <v>10</v>
      </c>
      <c r="J17" s="15">
        <f t="shared" si="1"/>
        <v>370</v>
      </c>
      <c r="K17" s="18"/>
    </row>
    <row r="18" spans="2:11" s="3" customFormat="1" ht="24" customHeight="1" thickBot="1">
      <c r="B18" s="12" t="s">
        <v>35</v>
      </c>
      <c r="C18" s="45" t="s">
        <v>35</v>
      </c>
      <c r="D18" s="45"/>
      <c r="E18" s="45"/>
      <c r="F18" s="14">
        <v>1</v>
      </c>
      <c r="G18" s="15" t="s">
        <v>36</v>
      </c>
      <c r="H18" s="14">
        <f>J17+J16+J15+J13+J12+J11+J10+J9+J8+J6+J5+J4+J3</f>
        <v>46581</v>
      </c>
      <c r="I18" s="17">
        <v>0.1</v>
      </c>
      <c r="J18" s="15">
        <f>H18*I18</f>
        <v>4658.1000000000004</v>
      </c>
      <c r="K18" s="18"/>
    </row>
    <row r="19" spans="2:11" s="4" customFormat="1" ht="24" customHeight="1" thickBot="1">
      <c r="B19" s="16" t="s">
        <v>37</v>
      </c>
      <c r="C19" s="35">
        <f>SUM(J3:J18)</f>
        <v>51239.1</v>
      </c>
      <c r="D19" s="36"/>
      <c r="E19" s="36"/>
      <c r="F19" s="37"/>
      <c r="G19" s="36"/>
      <c r="H19" s="36"/>
      <c r="I19" s="36"/>
      <c r="J19" s="38"/>
      <c r="K19" s="23"/>
    </row>
    <row r="20" spans="2:11" ht="18">
      <c r="B20" s="16" t="s">
        <v>38</v>
      </c>
      <c r="C20" s="35">
        <f>C19/36</f>
        <v>1423.3083333333334</v>
      </c>
      <c r="D20" s="36"/>
      <c r="E20" s="36"/>
      <c r="F20" s="37"/>
      <c r="G20" s="36"/>
      <c r="H20" s="36"/>
      <c r="I20" s="36"/>
      <c r="J20" s="38"/>
      <c r="K20" s="23"/>
    </row>
  </sheetData>
  <mergeCells count="23">
    <mergeCell ref="C20:J20"/>
    <mergeCell ref="B3:B4"/>
    <mergeCell ref="B7:B14"/>
    <mergeCell ref="B15:B17"/>
    <mergeCell ref="C15:E15"/>
    <mergeCell ref="C16:E16"/>
    <mergeCell ref="C17:E17"/>
    <mergeCell ref="C18:E18"/>
    <mergeCell ref="C19:J19"/>
    <mergeCell ref="C10:E10"/>
    <mergeCell ref="C11:E11"/>
    <mergeCell ref="C12:E12"/>
    <mergeCell ref="C13:E13"/>
    <mergeCell ref="C14:E14"/>
    <mergeCell ref="C5:E5"/>
    <mergeCell ref="C6:E6"/>
    <mergeCell ref="C7:E7"/>
    <mergeCell ref="C8:E8"/>
    <mergeCell ref="C9:E9"/>
    <mergeCell ref="B1:K1"/>
    <mergeCell ref="C2:E2"/>
    <mergeCell ref="C3:E3"/>
    <mergeCell ref="C4:E4"/>
  </mergeCells>
  <phoneticPr fontId="14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西双版纳报价（返程经停）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杨姗姗 Serena Yang</cp:lastModifiedBy>
  <cp:lastPrinted>2019-09-19T02:30:00Z</cp:lastPrinted>
  <dcterms:created xsi:type="dcterms:W3CDTF">2006-09-13T11:21:00Z</dcterms:created>
  <dcterms:modified xsi:type="dcterms:W3CDTF">2020-09-15T11:25:48Z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