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0" yWindow="0" windowWidth="19200" windowHeight="11325"/>
  </bookViews>
  <sheets>
    <sheet name="代驾活动" sheetId="4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4"/>
  <c r="I15" l="1"/>
  <c r="I16"/>
  <c r="I17"/>
  <c r="I21"/>
  <c r="I9"/>
  <c r="I10"/>
  <c r="I11" l="1"/>
  <c r="I12" l="1"/>
  <c r="I13"/>
  <c r="I5"/>
  <c r="I6"/>
  <c r="I7"/>
  <c r="I8"/>
  <c r="I29"/>
  <c r="I31"/>
  <c r="I55"/>
  <c r="I60"/>
  <c r="I61"/>
  <c r="I62"/>
  <c r="I63"/>
  <c r="I64"/>
  <c r="I27"/>
  <c r="I28"/>
  <c r="I30" l="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6"/>
  <c r="I57"/>
  <c r="I58"/>
  <c r="I59"/>
  <c r="I24"/>
  <c r="I25"/>
  <c r="I26"/>
  <c r="I18"/>
  <c r="I19"/>
  <c r="I20"/>
</calcChain>
</file>

<file path=xl/sharedStrings.xml><?xml version="1.0" encoding="utf-8"?>
<sst xmlns="http://schemas.openxmlformats.org/spreadsheetml/2006/main" count="211" uniqueCount="146">
  <si>
    <t>供应商名称</t>
  </si>
  <si>
    <t>报价项目</t>
  </si>
  <si>
    <t>数量</t>
  </si>
  <si>
    <t>价格</t>
  </si>
  <si>
    <t>NO.</t>
  </si>
  <si>
    <t>单位</t>
  </si>
  <si>
    <t>单价</t>
  </si>
  <si>
    <t>小计</t>
  </si>
  <si>
    <t>净价合计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</si>
  <si>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</si>
  <si>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</si>
  <si>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</si>
  <si>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</si>
  <si>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</si>
  <si>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</si>
  <si>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</si>
  <si>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</si>
  <si>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报价日期</t>
  </si>
  <si>
    <t>联系人</t>
  </si>
  <si>
    <t>电子邮件</t>
  </si>
  <si>
    <t>电话</t>
  </si>
  <si>
    <t>次</t>
    <phoneticPr fontId="4" type="noConversion"/>
  </si>
  <si>
    <t>位</t>
    <rPh sb="0" eb="1">
      <t>ge</t>
    </rPh>
    <phoneticPr fontId="4" type="noConversion"/>
  </si>
  <si>
    <t>次</t>
    <rPh sb="0" eb="1">
      <t>xiang</t>
    </rPh>
    <phoneticPr fontId="4" type="noConversion"/>
  </si>
  <si>
    <t>次</t>
    <rPh sb="0" eb="1">
      <t>tian</t>
    </rPh>
    <phoneticPr fontId="4" type="noConversion"/>
  </si>
  <si>
    <t>桌</t>
    <rPh sb="0" eb="1">
      <t>ge</t>
    </rPh>
    <phoneticPr fontId="4" type="noConversion"/>
  </si>
  <si>
    <t>康辉集团北京国际会议展览有限公司</t>
    <phoneticPr fontId="4" type="noConversion"/>
  </si>
  <si>
    <t>高原</t>
    <phoneticPr fontId="4" type="noConversion"/>
  </si>
  <si>
    <t>gaoyuan@cct.cn</t>
    <phoneticPr fontId="4" type="noConversion"/>
  </si>
  <si>
    <t>报价有效期</t>
    <phoneticPr fontId="4" type="noConversion"/>
  </si>
  <si>
    <t>2017.02.11</t>
    <phoneticPr fontId="4" type="noConversion"/>
  </si>
  <si>
    <t>报价规格
（材质、尺寸、用处等说明）</t>
    <phoneticPr fontId="4" type="noConversion"/>
  </si>
  <si>
    <t>住宿</t>
    <phoneticPr fontId="4" type="noConversion"/>
  </si>
  <si>
    <t>间</t>
    <phoneticPr fontId="4" type="noConversion"/>
  </si>
  <si>
    <t>晚</t>
    <phoneticPr fontId="4" type="noConversion"/>
  </si>
  <si>
    <t>住宿合计</t>
    <phoneticPr fontId="4" type="noConversion"/>
  </si>
  <si>
    <t>现场布置</t>
    <phoneticPr fontId="4" type="noConversion"/>
  </si>
  <si>
    <t>会场费用</t>
    <phoneticPr fontId="4" type="noConversion"/>
  </si>
  <si>
    <t>次</t>
    <phoneticPr fontId="4" type="noConversion"/>
  </si>
  <si>
    <t>场地</t>
    <phoneticPr fontId="4" type="noConversion"/>
  </si>
  <si>
    <t>拓展使用</t>
    <phoneticPr fontId="4" type="noConversion"/>
  </si>
  <si>
    <t>会场费用合计</t>
    <phoneticPr fontId="4" type="noConversion"/>
  </si>
  <si>
    <t>2月1日午餐</t>
    <phoneticPr fontId="4" type="noConversion"/>
  </si>
  <si>
    <t>2月1日晚餐</t>
    <phoneticPr fontId="4" type="noConversion"/>
  </si>
  <si>
    <t>晚餐</t>
    <phoneticPr fontId="4" type="noConversion"/>
  </si>
  <si>
    <t>2月2日午餐</t>
    <phoneticPr fontId="4" type="noConversion"/>
  </si>
  <si>
    <t>位</t>
    <phoneticPr fontId="4" type="noConversion"/>
  </si>
  <si>
    <t>次</t>
    <phoneticPr fontId="4" type="noConversion"/>
  </si>
  <si>
    <t>2月2日晚餐</t>
    <phoneticPr fontId="4" type="noConversion"/>
  </si>
  <si>
    <t>物料合计</t>
    <phoneticPr fontId="4" type="noConversion"/>
  </si>
  <si>
    <t>人</t>
    <phoneticPr fontId="4" type="noConversion"/>
  </si>
  <si>
    <t>拓展活动合计</t>
    <phoneticPr fontId="4" type="noConversion"/>
  </si>
  <si>
    <t>人员及运营</t>
    <phoneticPr fontId="4" type="noConversion"/>
  </si>
  <si>
    <t>天</t>
    <phoneticPr fontId="4" type="noConversion"/>
  </si>
  <si>
    <t>当地工作人员</t>
    <phoneticPr fontId="4" type="noConversion"/>
  </si>
  <si>
    <t>执行人员合计</t>
    <phoneticPr fontId="4" type="noConversion"/>
  </si>
  <si>
    <r>
      <t>服务费</t>
    </r>
    <r>
      <rPr>
        <b/>
        <sz val="9"/>
        <color rgb="FFFF0000"/>
        <rFont val="微软雅黑"/>
        <family val="2"/>
        <charset val="134"/>
      </rPr>
      <t>10</t>
    </r>
    <r>
      <rPr>
        <b/>
        <sz val="9"/>
        <color theme="1"/>
        <rFont val="微软雅黑"/>
        <family val="2"/>
        <charset val="134"/>
      </rPr>
      <t>%收取</t>
    </r>
    <phoneticPr fontId="4" type="noConversion"/>
  </si>
  <si>
    <r>
      <t>   发票税点（</t>
    </r>
    <r>
      <rPr>
        <b/>
        <sz val="9"/>
        <color rgb="FFFF0000"/>
        <rFont val="微软雅黑"/>
        <family val="2"/>
        <charset val="134"/>
      </rPr>
      <t>6</t>
    </r>
    <r>
      <rPr>
        <b/>
        <sz val="9"/>
        <color theme="1"/>
        <rFont val="微软雅黑"/>
        <family val="2"/>
        <charset val="134"/>
      </rPr>
      <t>%收取）</t>
    </r>
    <phoneticPr fontId="4" type="noConversion"/>
  </si>
  <si>
    <t>小时</t>
    <phoneticPr fontId="4" type="noConversion"/>
  </si>
  <si>
    <t>75平米会场</t>
    <phoneticPr fontId="4" type="noConversion"/>
  </si>
  <si>
    <t>用餐</t>
    <phoneticPr fontId="4" type="noConversion"/>
  </si>
  <si>
    <t>中式围桌</t>
    <rPh sb="0" eb="1">
      <t>er'deng'jiang</t>
    </rPh>
    <phoneticPr fontId="4" type="noConversion"/>
  </si>
  <si>
    <t>半山半岛洲际</t>
    <phoneticPr fontId="4" type="noConversion"/>
  </si>
  <si>
    <t>水景房</t>
    <phoneticPr fontId="4" type="noConversion"/>
  </si>
  <si>
    <t>间</t>
    <phoneticPr fontId="4" type="noConversion"/>
  </si>
  <si>
    <t>晚</t>
    <phoneticPr fontId="4" type="noConversion"/>
  </si>
  <si>
    <t>亚龙湾瑞德姆海洋自助餐厅</t>
    <phoneticPr fontId="4" type="noConversion"/>
  </si>
  <si>
    <t>大东海鲜满楼海景餐厅</t>
    <rPh sb="0" eb="1">
      <t>er'deng'jiang</t>
    </rPh>
    <phoneticPr fontId="4" type="noConversion"/>
  </si>
  <si>
    <t>背景板等物料</t>
    <rPh sb="0" eb="1">
      <t>bei'jing'ban</t>
    </rPh>
    <rPh sb="3" eb="4">
      <t>deng'wu'liao</t>
    </rPh>
    <phoneticPr fontId="4" type="noConversion"/>
  </si>
  <si>
    <t>5*3背板（含人工运输）</t>
    <rPh sb="3" eb="4">
      <t>bei'ban</t>
    </rPh>
    <phoneticPr fontId="4" type="noConversion"/>
  </si>
  <si>
    <t>瀑布灯</t>
    <rPh sb="0" eb="1">
      <t>pu'bu</t>
    </rPh>
    <rPh sb="2" eb="3">
      <t>deng</t>
    </rPh>
    <phoneticPr fontId="4" type="noConversion"/>
  </si>
  <si>
    <t>9*9口子架（含人工运输）及LED灯</t>
    <rPh sb="3" eb="4">
      <t>kou'zi</t>
    </rPh>
    <rPh sb="5" eb="6">
      <t>jia</t>
    </rPh>
    <rPh sb="7" eb="8">
      <t>han</t>
    </rPh>
    <rPh sb="13" eb="14">
      <t>ji</t>
    </rPh>
    <rPh sb="17" eb="18">
      <t>deng</t>
    </rPh>
    <phoneticPr fontId="4" type="noConversion"/>
  </si>
  <si>
    <t>音响</t>
    <rPh sb="0" eb="1">
      <t>yin'xiang</t>
    </rPh>
    <phoneticPr fontId="4" type="noConversion"/>
  </si>
  <si>
    <t>LED大屏幕</t>
    <rPh sb="3" eb="4">
      <t>da'ping'mu</t>
    </rPh>
    <phoneticPr fontId="4" type="noConversion"/>
  </si>
  <si>
    <t xml:space="preserve">5*3 </t>
    <phoneticPr fontId="4" type="noConversion"/>
  </si>
  <si>
    <t>2018.1.25</t>
    <phoneticPr fontId="4" type="noConversion"/>
  </si>
  <si>
    <t>2月2日出海</t>
    <phoneticPr fontId="4" type="noConversion"/>
  </si>
  <si>
    <t>艘</t>
    <phoneticPr fontId="4" type="noConversion"/>
  </si>
  <si>
    <t>搭建物料</t>
    <phoneticPr fontId="4" type="noConversion"/>
  </si>
  <si>
    <t>三亚海棠湾莱佛士--亚龙湾瑞德姆海洋自助餐厅--鸿洲游艇码头--鲜满楼--三亚半岛洲际</t>
    <phoneticPr fontId="4" type="noConversion"/>
  </si>
  <si>
    <t>两个全频+调音台+点唱机+4只麦克风</t>
    <rPh sb="0" eb="1">
      <t>liang'ge</t>
    </rPh>
    <rPh sb="2" eb="3">
      <t>quan'pin</t>
    </rPh>
    <rPh sb="5" eb="6">
      <t>tiao'yin'tai</t>
    </rPh>
    <rPh sb="9" eb="10">
      <t>dian'chang'ji</t>
    </rPh>
    <phoneticPr fontId="4" type="noConversion"/>
  </si>
  <si>
    <t>莱佛士</t>
    <phoneticPr fontId="4" type="noConversion"/>
  </si>
  <si>
    <t>莱佛士</t>
    <rPh sb="0" eb="3">
      <t>da'ping'mu</t>
    </rPh>
    <phoneticPr fontId="4" type="noConversion"/>
  </si>
  <si>
    <t>间</t>
    <phoneticPr fontId="4" type="noConversion"/>
  </si>
  <si>
    <t>晚</t>
    <phoneticPr fontId="4" type="noConversion"/>
  </si>
  <si>
    <t>1月31日晚餐</t>
    <phoneticPr fontId="4" type="noConversion"/>
  </si>
  <si>
    <t>百味中餐厅</t>
    <phoneticPr fontId="4" type="noConversion"/>
  </si>
  <si>
    <t>次</t>
    <phoneticPr fontId="4" type="noConversion"/>
  </si>
  <si>
    <t>餐</t>
    <phoneticPr fontId="4" type="noConversion"/>
  </si>
  <si>
    <t>茶歇</t>
    <phoneticPr fontId="4" type="noConversion"/>
  </si>
  <si>
    <t>果盘*2</t>
    <phoneticPr fontId="4" type="noConversion"/>
  </si>
  <si>
    <t>盘</t>
    <phoneticPr fontId="4" type="noConversion"/>
  </si>
  <si>
    <t>桌</t>
    <phoneticPr fontId="4" type="noConversion"/>
  </si>
  <si>
    <t>卡磁炉</t>
    <phoneticPr fontId="4" type="noConversion"/>
  </si>
  <si>
    <t>个</t>
    <phoneticPr fontId="4" type="noConversion"/>
  </si>
  <si>
    <t>平米</t>
    <phoneticPr fontId="4" type="noConversion"/>
  </si>
  <si>
    <t>信封</t>
    <phoneticPr fontId="4" type="noConversion"/>
  </si>
  <si>
    <t>拓展活动</t>
    <phoneticPr fontId="4" type="noConversion"/>
  </si>
  <si>
    <t>2月1日下午团队拓展</t>
    <phoneticPr fontId="4" type="noConversion"/>
  </si>
  <si>
    <t>含道具，教练</t>
    <phoneticPr fontId="4" type="noConversion"/>
  </si>
  <si>
    <t>项</t>
    <phoneticPr fontId="4" type="noConversion"/>
  </si>
  <si>
    <t>出海浮潜、垂钓 三小时 68尺 可乘坐36人</t>
    <phoneticPr fontId="4" type="noConversion"/>
  </si>
  <si>
    <t>潜水</t>
    <phoneticPr fontId="4" type="noConversion"/>
  </si>
  <si>
    <t>人</t>
    <phoneticPr fontId="4" type="noConversion"/>
  </si>
  <si>
    <t>摩托艇</t>
    <phoneticPr fontId="4" type="noConversion"/>
  </si>
  <si>
    <t>2小时</t>
    <phoneticPr fontId="4" type="noConversion"/>
  </si>
  <si>
    <t>辆</t>
    <phoneticPr fontId="4" type="noConversion"/>
  </si>
  <si>
    <t>天</t>
    <phoneticPr fontId="4" type="noConversion"/>
  </si>
  <si>
    <t>搭建合计</t>
    <phoneticPr fontId="4" type="noConversion"/>
  </si>
  <si>
    <t>工作人员机票</t>
    <phoneticPr fontId="4" type="noConversion"/>
  </si>
  <si>
    <t>工作人员住宿</t>
    <phoneticPr fontId="4" type="noConversion"/>
  </si>
  <si>
    <t>45坐大巴</t>
    <phoneticPr fontId="4" type="noConversion"/>
  </si>
  <si>
    <t>2月1日晚餐</t>
    <phoneticPr fontId="4" type="noConversion"/>
  </si>
  <si>
    <t>2月2日晚餐</t>
    <phoneticPr fontId="4" type="noConversion"/>
  </si>
  <si>
    <t>桌</t>
    <phoneticPr fontId="4" type="noConversion"/>
  </si>
  <si>
    <t>次</t>
    <phoneticPr fontId="4" type="noConversion"/>
  </si>
  <si>
    <t>块</t>
    <phoneticPr fontId="4" type="noConversion"/>
  </si>
  <si>
    <t>红酒（澳洲进口）</t>
    <rPh sb="0" eb="1">
      <t>hong'jiu</t>
    </rPh>
    <rPh sb="3" eb="4">
      <t>ao'zhou'jin'kou</t>
    </rPh>
    <phoneticPr fontId="4" type="noConversion"/>
  </si>
  <si>
    <t>瓶</t>
    <rPh sb="0" eb="1">
      <t>ping</t>
    </rPh>
    <phoneticPr fontId="4" type="noConversion"/>
  </si>
  <si>
    <t>RIO鸡尾酒</t>
    <rPh sb="3" eb="4">
      <t>ji'wei'jiu</t>
    </rPh>
    <phoneticPr fontId="4" type="noConversion"/>
  </si>
  <si>
    <t>啤酒</t>
    <rPh sb="0" eb="1">
      <t>pi'jiu</t>
    </rPh>
    <phoneticPr fontId="4" type="noConversion"/>
  </si>
  <si>
    <t>箱</t>
    <rPh sb="0" eb="1">
      <t>xiang</t>
    </rPh>
    <phoneticPr fontId="4" type="noConversion"/>
  </si>
  <si>
    <t>菜刀</t>
    <rPh sb="0" eb="1">
      <t>cai'dao</t>
    </rPh>
    <phoneticPr fontId="4" type="noConversion"/>
  </si>
  <si>
    <t>个</t>
    <rPh sb="0" eb="1">
      <t>ge</t>
    </rPh>
    <phoneticPr fontId="4" type="noConversion"/>
  </si>
  <si>
    <t>菜板</t>
    <rPh sb="0" eb="1">
      <t>cai'ban</t>
    </rPh>
    <phoneticPr fontId="4" type="noConversion"/>
  </si>
  <si>
    <t>药品</t>
    <rPh sb="0" eb="1">
      <t>yao'pin</t>
    </rPh>
    <phoneticPr fontId="4" type="noConversion"/>
  </si>
  <si>
    <t>批</t>
    <rPh sb="0" eb="1">
      <t>pi</t>
    </rPh>
    <phoneticPr fontId="4" type="noConversion"/>
  </si>
  <si>
    <t>擀面杖</t>
    <rPh sb="0" eb="1">
      <t>gan'mian'zhnag</t>
    </rPh>
    <phoneticPr fontId="4" type="noConversion"/>
  </si>
  <si>
    <t>海南特产礼盒（8个90，24个66）</t>
    <rPh sb="0" eb="1">
      <t>hai'nan'te'chan'li'he</t>
    </rPh>
    <rPh sb="8" eb="9">
      <t>ge</t>
    </rPh>
    <rPh sb="14" eb="15">
      <t>ge</t>
    </rPh>
    <phoneticPr fontId="4" type="noConversion"/>
  </si>
  <si>
    <t>荧光棒及头饰</t>
    <rPh sb="0" eb="1">
      <t>ying'guang'bang</t>
    </rPh>
    <rPh sb="3" eb="4">
      <t>ji</t>
    </rPh>
    <rPh sb="4" eb="5">
      <t>tou'shi</t>
    </rPh>
    <phoneticPr fontId="4" type="noConversion"/>
  </si>
  <si>
    <t>花环</t>
    <rPh sb="0" eb="1">
      <t>hua'huan</t>
    </rPh>
    <phoneticPr fontId="4" type="noConversion"/>
  </si>
  <si>
    <t>水果一批</t>
    <rPh sb="0" eb="1">
      <t>shui'guo</t>
    </rPh>
    <rPh sb="2" eb="3">
      <t>yi'pi</t>
    </rPh>
    <phoneticPr fontId="4" type="noConversion"/>
  </si>
  <si>
    <t>打印物料</t>
    <rPh sb="0" eb="1">
      <t>da'yin'wu'liao</t>
    </rPh>
    <phoneticPr fontId="4" type="noConversion"/>
  </si>
  <si>
    <t>饺子馅</t>
    <rPh sb="0" eb="1">
      <t>jiao'zi'xian</t>
    </rPh>
    <phoneticPr fontId="4" type="noConversion"/>
  </si>
  <si>
    <t>速冻水饺</t>
    <rPh sb="0" eb="1">
      <t>su'dong'shui'jiao</t>
    </rPh>
    <phoneticPr fontId="4" type="noConversion"/>
  </si>
  <si>
    <t>包</t>
    <rPh sb="0" eb="1">
      <t>bao</t>
    </rPh>
    <phoneticPr fontId="4" type="noConversion"/>
  </si>
  <si>
    <t>旅游意外险</t>
    <rPh sb="0" eb="1">
      <t>lv'you'yi'wai'xian</t>
    </rPh>
    <phoneticPr fontId="4" type="noConversion"/>
  </si>
  <si>
    <t>人</t>
    <rPh sb="0" eb="1">
      <t>ren</t>
    </rPh>
    <phoneticPr fontId="4" type="noConversion"/>
  </si>
  <si>
    <t>海洋生物小玩具</t>
    <rPh sb="0" eb="1">
      <t>hai'yang'sheng'w'y</t>
    </rPh>
    <rPh sb="4" eb="5">
      <t>xiao'wan'ju</t>
    </rPh>
    <phoneticPr fontId="4" type="noConversion"/>
  </si>
  <si>
    <t>邮费（顺丰）</t>
    <rPh sb="0" eb="1">
      <t>you'fei</t>
    </rPh>
    <rPh sb="3" eb="4">
      <t>shun'feng</t>
    </rPh>
    <phoneticPr fontId="4" type="noConversion"/>
  </si>
  <si>
    <t>盒</t>
    <rPh sb="0" eb="1">
      <t>he</t>
    </rPh>
    <phoneticPr fontId="4" type="noConversion"/>
  </si>
  <si>
    <t>毛巾</t>
    <rPh sb="0" eb="1">
      <t>mao'jin</t>
    </rPh>
    <phoneticPr fontId="4" type="noConversion"/>
  </si>
  <si>
    <t>毛巾邮费（顺丰）</t>
    <rPh sb="0" eb="1">
      <t>mao'jin</t>
    </rPh>
    <rPh sb="2" eb="3">
      <t>you'fei</t>
    </rPh>
    <rPh sb="5" eb="6">
      <t>shun'feng</t>
    </rPh>
    <phoneticPr fontId="4" type="noConversion"/>
  </si>
  <si>
    <t>狼人杀卡牌</t>
    <rPh sb="0" eb="1">
      <t>lang'ren'sha</t>
    </rPh>
    <rPh sb="3" eb="4">
      <t>ka'pai</t>
    </rPh>
    <phoneticPr fontId="4" type="noConversion"/>
  </si>
  <si>
    <t>椰汁</t>
    <rPh sb="0" eb="1">
      <t>ye izhi</t>
    </rPh>
    <phoneticPr fontId="4" type="noConversion"/>
  </si>
  <si>
    <t>茶歇及船上零食</t>
    <rPh sb="0" eb="1">
      <t>cha'xie</t>
    </rPh>
    <rPh sb="2" eb="3">
      <t>ji</t>
    </rPh>
    <rPh sb="3" eb="4">
      <t>chuan'shang</t>
    </rPh>
    <rPh sb="5" eb="6">
      <t>ling'shi</t>
    </rPh>
    <phoneticPr fontId="4" type="noConversion"/>
  </si>
</sst>
</file>

<file path=xl/styles.xml><?xml version="1.0" encoding="utf-8"?>
<styleSheet xmlns="http://schemas.openxmlformats.org/spreadsheetml/2006/main">
  <numFmts count="2">
    <numFmt numFmtId="8" formatCode="&quot;¥&quot;#,##0.00;[Red]&quot;¥&quot;\-#,##0.00"/>
    <numFmt numFmtId="176" formatCode="&quot;¥&quot;#,##0.00;[Red]\-&quot;¥&quot;#,##0.00"/>
  </numFmts>
  <fonts count="16">
    <font>
      <sz val="11"/>
      <color theme="1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9"/>
      <name val="微软雅黑"/>
      <family val="2"/>
      <charset val="134"/>
    </font>
    <font>
      <b/>
      <sz val="9"/>
      <color rgb="FF000000"/>
      <name val="Microsoft YaHei"/>
      <family val="3"/>
      <charset val="134"/>
    </font>
    <font>
      <u/>
      <sz val="11"/>
      <color theme="11"/>
      <name val="DengXian"/>
      <family val="2"/>
      <scheme val="minor"/>
    </font>
    <font>
      <sz val="11"/>
      <name val="DengXian"/>
      <family val="2"/>
      <scheme val="minor"/>
    </font>
    <font>
      <b/>
      <sz val="9"/>
      <name val="Microsoft YaHei"/>
      <family val="3"/>
      <charset val="134"/>
    </font>
    <font>
      <b/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8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5" borderId="0" xfId="0" applyFont="1" applyFill="1"/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8" fontId="1" fillId="0" borderId="1" xfId="0" applyNumberFormat="1" applyFont="1" applyFill="1" applyBorder="1" applyAlignment="1">
      <alignment horizontal="left" vertical="center"/>
    </xf>
    <xf numFmtId="0" fontId="9" fillId="5" borderId="1" xfId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6">
    <cellStyle name="常规" xfId="0" builtinId="0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  <cellStyle name="已访问的超链接" xfId="5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1"/>
  <sheetViews>
    <sheetView tabSelected="1" topLeftCell="A48" workbookViewId="0">
      <selection activeCell="J31" sqref="J31"/>
    </sheetView>
  </sheetViews>
  <sheetFormatPr defaultColWidth="8.875" defaultRowHeight="13.5"/>
  <cols>
    <col min="1" max="1" width="10.875" bestFit="1" customWidth="1"/>
    <col min="2" max="2" width="26.5" customWidth="1"/>
    <col min="3" max="3" width="36.5" customWidth="1"/>
    <col min="9" max="9" width="15.875" customWidth="1"/>
  </cols>
  <sheetData>
    <row r="1" spans="1:15" s="6" customFormat="1" ht="17.25">
      <c r="A1" s="4" t="s">
        <v>0</v>
      </c>
      <c r="B1" s="18" t="s">
        <v>26</v>
      </c>
      <c r="C1" s="5" t="s">
        <v>17</v>
      </c>
      <c r="D1" s="29" t="s">
        <v>75</v>
      </c>
      <c r="E1" s="30"/>
      <c r="F1" s="4" t="s">
        <v>18</v>
      </c>
      <c r="G1" s="31" t="s">
        <v>27</v>
      </c>
      <c r="H1" s="31"/>
      <c r="I1" s="31"/>
      <c r="J1"/>
      <c r="K1"/>
      <c r="L1"/>
      <c r="M1"/>
      <c r="N1"/>
      <c r="O1"/>
    </row>
    <row r="2" spans="1:15" s="6" customFormat="1" ht="17.25">
      <c r="A2" s="5" t="s">
        <v>19</v>
      </c>
      <c r="B2" s="12" t="s">
        <v>28</v>
      </c>
      <c r="C2" s="4" t="s">
        <v>20</v>
      </c>
      <c r="D2" s="29">
        <v>13910740774</v>
      </c>
      <c r="E2" s="30"/>
      <c r="F2" s="5" t="s">
        <v>29</v>
      </c>
      <c r="G2" s="31" t="s">
        <v>30</v>
      </c>
      <c r="H2" s="31"/>
      <c r="I2" s="31"/>
      <c r="J2"/>
      <c r="K2"/>
      <c r="L2"/>
      <c r="M2"/>
      <c r="N2"/>
      <c r="O2"/>
    </row>
    <row r="3" spans="1:15" ht="14.25">
      <c r="A3" s="32" t="s">
        <v>1</v>
      </c>
      <c r="B3" s="32"/>
      <c r="C3" s="34" t="s">
        <v>31</v>
      </c>
      <c r="D3" s="32" t="s">
        <v>2</v>
      </c>
      <c r="E3" s="32"/>
      <c r="F3" s="32"/>
      <c r="G3" s="32"/>
      <c r="H3" s="32" t="s">
        <v>3</v>
      </c>
      <c r="I3" s="32"/>
      <c r="J3" s="9"/>
      <c r="K3" s="9"/>
      <c r="L3" s="9"/>
      <c r="M3" s="9"/>
      <c r="N3" s="9"/>
      <c r="O3" s="9"/>
    </row>
    <row r="4" spans="1:15" ht="14.25">
      <c r="A4" s="33"/>
      <c r="B4" s="33"/>
      <c r="C4" s="32"/>
      <c r="D4" s="17" t="s">
        <v>4</v>
      </c>
      <c r="E4" s="17" t="s">
        <v>5</v>
      </c>
      <c r="F4" s="17" t="s">
        <v>4</v>
      </c>
      <c r="G4" s="17" t="s">
        <v>5</v>
      </c>
      <c r="H4" s="17" t="s">
        <v>6</v>
      </c>
      <c r="I4" s="2" t="s">
        <v>7</v>
      </c>
      <c r="J4" s="9"/>
      <c r="K4" s="9"/>
      <c r="L4" s="9"/>
      <c r="M4" s="9"/>
      <c r="N4" s="9"/>
      <c r="O4" s="9"/>
    </row>
    <row r="5" spans="1:15" ht="14.25">
      <c r="A5" s="41" t="s">
        <v>32</v>
      </c>
      <c r="B5" s="16" t="s">
        <v>81</v>
      </c>
      <c r="C5" s="7"/>
      <c r="D5" s="8">
        <v>40</v>
      </c>
      <c r="E5" s="8" t="s">
        <v>33</v>
      </c>
      <c r="F5" s="8">
        <v>0</v>
      </c>
      <c r="G5" s="8" t="s">
        <v>34</v>
      </c>
      <c r="H5" s="16">
        <v>1300</v>
      </c>
      <c r="I5" s="16">
        <f>D5*F5*H5</f>
        <v>0</v>
      </c>
    </row>
    <row r="6" spans="1:15" ht="14.25">
      <c r="A6" s="42"/>
      <c r="B6" s="16" t="s">
        <v>82</v>
      </c>
      <c r="C6" s="7"/>
      <c r="D6" s="8">
        <v>2</v>
      </c>
      <c r="E6" s="8" t="s">
        <v>83</v>
      </c>
      <c r="F6" s="8">
        <v>0</v>
      </c>
      <c r="G6" s="8" t="s">
        <v>84</v>
      </c>
      <c r="H6" s="16">
        <v>900</v>
      </c>
      <c r="I6" s="16">
        <f>D6*F6*H6</f>
        <v>0</v>
      </c>
    </row>
    <row r="7" spans="1:15" ht="14.25">
      <c r="A7" s="43"/>
      <c r="B7" s="16" t="s">
        <v>62</v>
      </c>
      <c r="C7" s="7" t="s">
        <v>63</v>
      </c>
      <c r="D7" s="8">
        <v>18</v>
      </c>
      <c r="E7" s="8" t="s">
        <v>64</v>
      </c>
      <c r="F7" s="8">
        <v>0</v>
      </c>
      <c r="G7" s="8" t="s">
        <v>65</v>
      </c>
      <c r="H7" s="16">
        <v>1300</v>
      </c>
      <c r="I7" s="16">
        <f>D7*F7*H7</f>
        <v>0</v>
      </c>
    </row>
    <row r="8" spans="1:15" ht="14.25">
      <c r="A8" s="47" t="s">
        <v>35</v>
      </c>
      <c r="B8" s="47"/>
      <c r="C8" s="47"/>
      <c r="D8" s="47"/>
      <c r="E8" s="47"/>
      <c r="F8" s="47"/>
      <c r="G8" s="47"/>
      <c r="H8" s="47"/>
      <c r="I8" s="1">
        <f>SUM(I5:I7)</f>
        <v>0</v>
      </c>
    </row>
    <row r="9" spans="1:15" s="9" customFormat="1" ht="14.25">
      <c r="A9" s="51" t="s">
        <v>36</v>
      </c>
      <c r="B9" s="16" t="s">
        <v>37</v>
      </c>
      <c r="C9" s="7" t="s">
        <v>59</v>
      </c>
      <c r="D9" s="8">
        <v>1</v>
      </c>
      <c r="E9" s="8" t="s">
        <v>21</v>
      </c>
      <c r="F9" s="8">
        <v>0</v>
      </c>
      <c r="G9" s="8" t="s">
        <v>38</v>
      </c>
      <c r="H9" s="16">
        <v>3000</v>
      </c>
      <c r="I9" s="16">
        <f>D9*F9*H9</f>
        <v>0</v>
      </c>
    </row>
    <row r="10" spans="1:15" s="9" customFormat="1" ht="14.25">
      <c r="A10" s="52"/>
      <c r="B10" s="16" t="s">
        <v>89</v>
      </c>
      <c r="C10" s="7" t="s">
        <v>90</v>
      </c>
      <c r="D10" s="8">
        <v>2</v>
      </c>
      <c r="E10" s="8" t="s">
        <v>91</v>
      </c>
      <c r="F10" s="8">
        <v>0</v>
      </c>
      <c r="G10" s="8" t="s">
        <v>21</v>
      </c>
      <c r="H10" s="16">
        <v>298</v>
      </c>
      <c r="I10" s="16">
        <f>D10*F10*H10</f>
        <v>0</v>
      </c>
    </row>
    <row r="11" spans="1:15" s="9" customFormat="1" ht="14.25">
      <c r="A11" s="52"/>
      <c r="B11" s="16" t="s">
        <v>39</v>
      </c>
      <c r="C11" s="7" t="s">
        <v>40</v>
      </c>
      <c r="D11" s="8">
        <v>1</v>
      </c>
      <c r="E11" s="8" t="s">
        <v>21</v>
      </c>
      <c r="F11" s="8">
        <v>0</v>
      </c>
      <c r="G11" s="8" t="s">
        <v>21</v>
      </c>
      <c r="H11" s="16">
        <v>15000</v>
      </c>
      <c r="I11" s="16">
        <f>D11*F11*H11</f>
        <v>0</v>
      </c>
    </row>
    <row r="12" spans="1:15" s="9" customFormat="1" ht="14.25">
      <c r="A12" s="53"/>
      <c r="B12" s="16" t="s">
        <v>93</v>
      </c>
      <c r="C12" s="7"/>
      <c r="D12" s="8">
        <v>4</v>
      </c>
      <c r="E12" s="8" t="s">
        <v>94</v>
      </c>
      <c r="F12" s="8">
        <v>0</v>
      </c>
      <c r="G12" s="8" t="s">
        <v>21</v>
      </c>
      <c r="H12" s="16">
        <v>100</v>
      </c>
      <c r="I12" s="16">
        <f>D12*F12*H12</f>
        <v>0</v>
      </c>
    </row>
    <row r="13" spans="1:15" ht="14.25">
      <c r="A13" s="47" t="s">
        <v>41</v>
      </c>
      <c r="B13" s="47"/>
      <c r="C13" s="47"/>
      <c r="D13" s="47"/>
      <c r="E13" s="47"/>
      <c r="F13" s="47"/>
      <c r="G13" s="47"/>
      <c r="H13" s="47"/>
      <c r="I13" s="1">
        <f>SUM(I9:I12)</f>
        <v>0</v>
      </c>
    </row>
    <row r="14" spans="1:15" s="9" customFormat="1" ht="14.25">
      <c r="A14" s="26" t="s">
        <v>60</v>
      </c>
      <c r="B14" s="16" t="s">
        <v>85</v>
      </c>
      <c r="C14" s="7" t="s">
        <v>86</v>
      </c>
      <c r="D14" s="8">
        <v>1</v>
      </c>
      <c r="E14" s="8" t="s">
        <v>88</v>
      </c>
      <c r="F14" s="8">
        <v>0</v>
      </c>
      <c r="G14" s="8" t="s">
        <v>21</v>
      </c>
      <c r="H14" s="16">
        <v>1145.01</v>
      </c>
      <c r="I14" s="13">
        <f t="shared" ref="I14:I20" si="0">D14*F14*H14</f>
        <v>0</v>
      </c>
    </row>
    <row r="15" spans="1:15" s="9" customFormat="1" ht="14.25">
      <c r="A15" s="42"/>
      <c r="B15" s="16" t="s">
        <v>42</v>
      </c>
      <c r="C15" s="7" t="s">
        <v>61</v>
      </c>
      <c r="D15" s="8">
        <v>3</v>
      </c>
      <c r="E15" s="8" t="s">
        <v>25</v>
      </c>
      <c r="F15" s="8">
        <v>0</v>
      </c>
      <c r="G15" s="8" t="s">
        <v>23</v>
      </c>
      <c r="H15" s="16">
        <v>3000</v>
      </c>
      <c r="I15" s="13">
        <f t="shared" si="0"/>
        <v>0</v>
      </c>
    </row>
    <row r="16" spans="1:15" s="20" customFormat="1" ht="14.25">
      <c r="A16" s="42"/>
      <c r="B16" s="16" t="s">
        <v>43</v>
      </c>
      <c r="C16" s="7" t="s">
        <v>44</v>
      </c>
      <c r="D16" s="19">
        <v>31</v>
      </c>
      <c r="E16" s="19" t="s">
        <v>22</v>
      </c>
      <c r="F16" s="19">
        <v>0</v>
      </c>
      <c r="G16" s="19" t="s">
        <v>23</v>
      </c>
      <c r="H16" s="13">
        <v>830</v>
      </c>
      <c r="I16" s="13">
        <f t="shared" si="0"/>
        <v>0</v>
      </c>
    </row>
    <row r="17" spans="1:9" s="9" customFormat="1" ht="14.25">
      <c r="A17" s="42"/>
      <c r="B17" s="16" t="s">
        <v>112</v>
      </c>
      <c r="C17" s="7"/>
      <c r="D17" s="8">
        <v>1</v>
      </c>
      <c r="E17" s="8" t="s">
        <v>87</v>
      </c>
      <c r="F17" s="8">
        <v>0</v>
      </c>
      <c r="G17" s="8" t="s">
        <v>87</v>
      </c>
      <c r="H17" s="16">
        <v>1443.86</v>
      </c>
      <c r="I17" s="13">
        <f>D17*F17*H17</f>
        <v>0</v>
      </c>
    </row>
    <row r="18" spans="1:9" s="9" customFormat="1" ht="14.25">
      <c r="A18" s="42"/>
      <c r="B18" s="16" t="s">
        <v>45</v>
      </c>
      <c r="C18" s="7" t="s">
        <v>66</v>
      </c>
      <c r="D18" s="8">
        <v>29</v>
      </c>
      <c r="E18" s="8" t="s">
        <v>46</v>
      </c>
      <c r="F18" s="8">
        <v>1</v>
      </c>
      <c r="G18" s="8" t="s">
        <v>47</v>
      </c>
      <c r="H18" s="16">
        <v>430</v>
      </c>
      <c r="I18" s="13">
        <f t="shared" si="0"/>
        <v>12470</v>
      </c>
    </row>
    <row r="19" spans="1:9" s="9" customFormat="1" ht="14.25">
      <c r="A19" s="42"/>
      <c r="B19" s="16" t="s">
        <v>48</v>
      </c>
      <c r="C19" s="7" t="s">
        <v>67</v>
      </c>
      <c r="D19" s="8">
        <v>3</v>
      </c>
      <c r="E19" s="8" t="s">
        <v>92</v>
      </c>
      <c r="F19" s="8">
        <v>1</v>
      </c>
      <c r="G19" s="8" t="s">
        <v>47</v>
      </c>
      <c r="H19" s="16">
        <v>3090</v>
      </c>
      <c r="I19" s="13">
        <f t="shared" si="0"/>
        <v>9270</v>
      </c>
    </row>
    <row r="20" spans="1:9" s="9" customFormat="1" ht="14.25">
      <c r="A20" s="43"/>
      <c r="B20" s="16" t="s">
        <v>113</v>
      </c>
      <c r="C20" s="7"/>
      <c r="D20" s="8">
        <v>1</v>
      </c>
      <c r="E20" s="8" t="s">
        <v>114</v>
      </c>
      <c r="F20" s="8">
        <v>1</v>
      </c>
      <c r="G20" s="8" t="s">
        <v>115</v>
      </c>
      <c r="H20" s="16">
        <v>296</v>
      </c>
      <c r="I20" s="13">
        <f t="shared" si="0"/>
        <v>296</v>
      </c>
    </row>
    <row r="21" spans="1:9" ht="14.25">
      <c r="A21" s="47" t="s">
        <v>49</v>
      </c>
      <c r="B21" s="47"/>
      <c r="C21" s="47"/>
      <c r="D21" s="47"/>
      <c r="E21" s="47"/>
      <c r="F21" s="47"/>
      <c r="G21" s="47"/>
      <c r="H21" s="47"/>
      <c r="I21" s="1">
        <f>SUM(I14:I20)</f>
        <v>22036</v>
      </c>
    </row>
    <row r="22" spans="1:9" s="9" customFormat="1" ht="14.25">
      <c r="A22" s="45" t="s">
        <v>97</v>
      </c>
      <c r="B22" s="13" t="s">
        <v>98</v>
      </c>
      <c r="C22" s="13" t="s">
        <v>99</v>
      </c>
      <c r="D22" s="19">
        <v>1</v>
      </c>
      <c r="E22" s="19" t="s">
        <v>100</v>
      </c>
      <c r="F22" s="19">
        <v>1</v>
      </c>
      <c r="G22" s="19" t="s">
        <v>87</v>
      </c>
      <c r="H22" s="13">
        <v>5098</v>
      </c>
      <c r="I22" s="13">
        <v>4950</v>
      </c>
    </row>
    <row r="23" spans="1:9" s="9" customFormat="1" ht="14.25">
      <c r="A23" s="46"/>
      <c r="B23" s="13" t="s">
        <v>76</v>
      </c>
      <c r="C23" s="21" t="s">
        <v>101</v>
      </c>
      <c r="D23" s="19">
        <v>1</v>
      </c>
      <c r="E23" s="19" t="s">
        <v>100</v>
      </c>
      <c r="F23" s="19">
        <v>1</v>
      </c>
      <c r="G23" s="19" t="s">
        <v>24</v>
      </c>
      <c r="H23" s="13">
        <v>9500</v>
      </c>
      <c r="I23" s="13">
        <v>9500</v>
      </c>
    </row>
    <row r="24" spans="1:9" s="9" customFormat="1" ht="14.25">
      <c r="A24" s="46"/>
      <c r="B24" s="22" t="s">
        <v>102</v>
      </c>
      <c r="C24" s="21"/>
      <c r="D24" s="19">
        <v>20</v>
      </c>
      <c r="E24" s="19" t="s">
        <v>103</v>
      </c>
      <c r="F24" s="19">
        <v>1</v>
      </c>
      <c r="G24" s="19" t="s">
        <v>87</v>
      </c>
      <c r="H24" s="13">
        <v>350</v>
      </c>
      <c r="I24" s="13">
        <f t="shared" ref="I24:I25" si="1">D24*F24*H24</f>
        <v>7000</v>
      </c>
    </row>
    <row r="25" spans="1:9" s="9" customFormat="1" ht="14.25">
      <c r="A25" s="46"/>
      <c r="B25" s="22" t="s">
        <v>104</v>
      </c>
      <c r="C25" s="21" t="s">
        <v>105</v>
      </c>
      <c r="D25" s="19">
        <v>2</v>
      </c>
      <c r="E25" s="19" t="s">
        <v>77</v>
      </c>
      <c r="F25" s="19">
        <v>2</v>
      </c>
      <c r="G25" s="19" t="s">
        <v>58</v>
      </c>
      <c r="H25" s="13">
        <v>600</v>
      </c>
      <c r="I25" s="13">
        <f t="shared" si="1"/>
        <v>2400</v>
      </c>
    </row>
    <row r="26" spans="1:9" ht="14.25">
      <c r="A26" s="47" t="s">
        <v>51</v>
      </c>
      <c r="B26" s="47"/>
      <c r="C26" s="47"/>
      <c r="D26" s="47"/>
      <c r="E26" s="47"/>
      <c r="F26" s="47"/>
      <c r="G26" s="47"/>
      <c r="H26" s="47"/>
      <c r="I26" s="1">
        <f>SUM(I22:I25)</f>
        <v>23850</v>
      </c>
    </row>
    <row r="27" spans="1:9" s="9" customFormat="1" ht="14.25">
      <c r="A27" s="27" t="s">
        <v>78</v>
      </c>
      <c r="B27" s="21" t="s">
        <v>68</v>
      </c>
      <c r="C27" s="21" t="s">
        <v>69</v>
      </c>
      <c r="D27" s="23">
        <v>2</v>
      </c>
      <c r="E27" s="23" t="s">
        <v>116</v>
      </c>
      <c r="F27" s="23">
        <v>1</v>
      </c>
      <c r="G27" s="19" t="s">
        <v>87</v>
      </c>
      <c r="H27" s="13">
        <v>3090</v>
      </c>
      <c r="I27" s="13">
        <f>D27*F27*H27</f>
        <v>6180</v>
      </c>
    </row>
    <row r="28" spans="1:9" s="9" customFormat="1" ht="14.25">
      <c r="A28" s="28"/>
      <c r="B28" s="21" t="s">
        <v>70</v>
      </c>
      <c r="C28" s="21" t="s">
        <v>71</v>
      </c>
      <c r="D28" s="23">
        <v>1</v>
      </c>
      <c r="E28" s="23" t="s">
        <v>83</v>
      </c>
      <c r="F28" s="23">
        <v>1</v>
      </c>
      <c r="G28" s="19" t="s">
        <v>84</v>
      </c>
      <c r="H28" s="13">
        <v>12360</v>
      </c>
      <c r="I28" s="13">
        <f t="shared" ref="I28:I31" si="2">D28*F28*H28</f>
        <v>12360</v>
      </c>
    </row>
    <row r="29" spans="1:9" s="9" customFormat="1" ht="14.25">
      <c r="A29" s="28"/>
      <c r="B29" s="21" t="s">
        <v>72</v>
      </c>
      <c r="C29" s="21" t="s">
        <v>80</v>
      </c>
      <c r="D29" s="23">
        <v>1</v>
      </c>
      <c r="E29" s="23" t="s">
        <v>106</v>
      </c>
      <c r="F29" s="23">
        <v>1</v>
      </c>
      <c r="G29" s="19" t="s">
        <v>107</v>
      </c>
      <c r="H29" s="13">
        <v>4017</v>
      </c>
      <c r="I29" s="13">
        <f t="shared" si="2"/>
        <v>4017</v>
      </c>
    </row>
    <row r="30" spans="1:9" s="9" customFormat="1" ht="14.25">
      <c r="A30" s="28"/>
      <c r="B30" s="21" t="s">
        <v>73</v>
      </c>
      <c r="C30" s="21" t="s">
        <v>74</v>
      </c>
      <c r="D30" s="23">
        <v>15</v>
      </c>
      <c r="E30" s="23" t="s">
        <v>95</v>
      </c>
      <c r="F30" s="23">
        <v>1</v>
      </c>
      <c r="G30" s="19" t="s">
        <v>107</v>
      </c>
      <c r="H30" s="13">
        <v>412</v>
      </c>
      <c r="I30" s="13">
        <f t="shared" si="2"/>
        <v>6180</v>
      </c>
    </row>
    <row r="31" spans="1:9" s="9" customFormat="1" ht="14.25">
      <c r="A31" s="28"/>
      <c r="B31" s="21" t="s">
        <v>96</v>
      </c>
      <c r="C31" s="21"/>
      <c r="D31" s="23">
        <v>22</v>
      </c>
      <c r="E31" s="23" t="s">
        <v>94</v>
      </c>
      <c r="F31" s="23">
        <v>0</v>
      </c>
      <c r="G31" s="19" t="s">
        <v>87</v>
      </c>
      <c r="H31" s="13">
        <v>5</v>
      </c>
      <c r="I31" s="13">
        <f t="shared" si="2"/>
        <v>0</v>
      </c>
    </row>
    <row r="32" spans="1:9" s="9" customFormat="1" ht="14.25">
      <c r="A32" s="28"/>
      <c r="B32" s="21" t="s">
        <v>117</v>
      </c>
      <c r="C32" s="21"/>
      <c r="D32" s="23">
        <v>20</v>
      </c>
      <c r="E32" s="23" t="s">
        <v>118</v>
      </c>
      <c r="F32" s="23">
        <v>1</v>
      </c>
      <c r="G32" s="19" t="s">
        <v>87</v>
      </c>
      <c r="H32" s="13">
        <v>185.5</v>
      </c>
      <c r="I32" s="13">
        <f>D32*F32*H32</f>
        <v>3710</v>
      </c>
    </row>
    <row r="33" spans="1:9" s="9" customFormat="1" ht="14.25">
      <c r="A33" s="28"/>
      <c r="B33" s="21" t="s">
        <v>119</v>
      </c>
      <c r="C33" s="21"/>
      <c r="D33" s="23">
        <v>30</v>
      </c>
      <c r="E33" s="23" t="s">
        <v>118</v>
      </c>
      <c r="F33" s="23">
        <v>1</v>
      </c>
      <c r="G33" s="19" t="s">
        <v>87</v>
      </c>
      <c r="H33" s="13">
        <v>18.5</v>
      </c>
      <c r="I33" s="13">
        <f t="shared" ref="I33:I54" si="3">D33*F33*H33</f>
        <v>555</v>
      </c>
    </row>
    <row r="34" spans="1:9" s="9" customFormat="1" ht="14.25">
      <c r="A34" s="28"/>
      <c r="B34" s="21" t="s">
        <v>120</v>
      </c>
      <c r="C34" s="21"/>
      <c r="D34" s="23">
        <v>4</v>
      </c>
      <c r="E34" s="23" t="s">
        <v>121</v>
      </c>
      <c r="F34" s="23">
        <v>1</v>
      </c>
      <c r="G34" s="19" t="s">
        <v>87</v>
      </c>
      <c r="H34" s="13">
        <v>195</v>
      </c>
      <c r="I34" s="13">
        <f t="shared" si="3"/>
        <v>780</v>
      </c>
    </row>
    <row r="35" spans="1:9" s="9" customFormat="1" ht="14.25">
      <c r="A35" s="28"/>
      <c r="B35" s="21" t="s">
        <v>122</v>
      </c>
      <c r="C35" s="21"/>
      <c r="D35" s="23">
        <v>8</v>
      </c>
      <c r="E35" s="23" t="s">
        <v>123</v>
      </c>
      <c r="F35" s="23">
        <v>1</v>
      </c>
      <c r="G35" s="19" t="s">
        <v>87</v>
      </c>
      <c r="H35" s="13">
        <v>40</v>
      </c>
      <c r="I35" s="13">
        <f t="shared" si="3"/>
        <v>320</v>
      </c>
    </row>
    <row r="36" spans="1:9" s="9" customFormat="1" ht="14.25">
      <c r="A36" s="28"/>
      <c r="B36" s="21" t="s">
        <v>124</v>
      </c>
      <c r="C36" s="21"/>
      <c r="D36" s="23">
        <v>8</v>
      </c>
      <c r="E36" s="23" t="s">
        <v>123</v>
      </c>
      <c r="F36" s="23">
        <v>1</v>
      </c>
      <c r="G36" s="19" t="s">
        <v>87</v>
      </c>
      <c r="H36" s="13">
        <v>37</v>
      </c>
      <c r="I36" s="13">
        <f t="shared" si="3"/>
        <v>296</v>
      </c>
    </row>
    <row r="37" spans="1:9" s="9" customFormat="1" ht="14.25">
      <c r="A37" s="28"/>
      <c r="B37" s="21" t="s">
        <v>125</v>
      </c>
      <c r="C37" s="21"/>
      <c r="D37" s="23">
        <v>1</v>
      </c>
      <c r="E37" s="23" t="s">
        <v>126</v>
      </c>
      <c r="F37" s="23">
        <v>1</v>
      </c>
      <c r="G37" s="19" t="s">
        <v>87</v>
      </c>
      <c r="H37" s="13">
        <v>130.80000000000001</v>
      </c>
      <c r="I37" s="13">
        <f t="shared" si="3"/>
        <v>130.80000000000001</v>
      </c>
    </row>
    <row r="38" spans="1:9" s="9" customFormat="1" ht="14.25">
      <c r="A38" s="28"/>
      <c r="B38" s="21" t="s">
        <v>127</v>
      </c>
      <c r="C38" s="21"/>
      <c r="D38" s="23">
        <v>8</v>
      </c>
      <c r="E38" s="23" t="s">
        <v>123</v>
      </c>
      <c r="F38" s="23">
        <v>1</v>
      </c>
      <c r="G38" s="19" t="s">
        <v>87</v>
      </c>
      <c r="H38" s="13">
        <v>19.5</v>
      </c>
      <c r="I38" s="13">
        <f t="shared" si="3"/>
        <v>156</v>
      </c>
    </row>
    <row r="39" spans="1:9" s="9" customFormat="1" ht="14.25">
      <c r="A39" s="28"/>
      <c r="B39" s="21" t="s">
        <v>128</v>
      </c>
      <c r="C39" s="21"/>
      <c r="D39" s="23">
        <v>1</v>
      </c>
      <c r="E39" s="23" t="s">
        <v>126</v>
      </c>
      <c r="F39" s="23">
        <v>1</v>
      </c>
      <c r="G39" s="19" t="s">
        <v>87</v>
      </c>
      <c r="H39" s="13">
        <v>2373</v>
      </c>
      <c r="I39" s="13">
        <f t="shared" si="3"/>
        <v>2373</v>
      </c>
    </row>
    <row r="40" spans="1:9" s="9" customFormat="1" ht="14.25">
      <c r="A40" s="28"/>
      <c r="B40" s="21" t="s">
        <v>129</v>
      </c>
      <c r="C40" s="21"/>
      <c r="D40" s="23">
        <v>1</v>
      </c>
      <c r="E40" s="23" t="s">
        <v>126</v>
      </c>
      <c r="F40" s="23">
        <v>1</v>
      </c>
      <c r="G40" s="19" t="s">
        <v>87</v>
      </c>
      <c r="H40" s="13">
        <v>206</v>
      </c>
      <c r="I40" s="13">
        <f t="shared" si="3"/>
        <v>206</v>
      </c>
    </row>
    <row r="41" spans="1:9" s="9" customFormat="1" ht="14.25">
      <c r="A41" s="28"/>
      <c r="B41" s="21" t="s">
        <v>130</v>
      </c>
      <c r="C41" s="21"/>
      <c r="D41" s="23">
        <v>10</v>
      </c>
      <c r="E41" s="23" t="s">
        <v>123</v>
      </c>
      <c r="F41" s="23">
        <v>1</v>
      </c>
      <c r="G41" s="19" t="s">
        <v>87</v>
      </c>
      <c r="H41" s="13">
        <v>30.9</v>
      </c>
      <c r="I41" s="13">
        <f t="shared" si="3"/>
        <v>309</v>
      </c>
    </row>
    <row r="42" spans="1:9" s="9" customFormat="1" ht="14.25">
      <c r="A42" s="28"/>
      <c r="B42" s="21" t="s">
        <v>131</v>
      </c>
      <c r="C42" s="21"/>
      <c r="D42" s="23">
        <v>1</v>
      </c>
      <c r="E42" s="23" t="s">
        <v>126</v>
      </c>
      <c r="F42" s="23">
        <v>1</v>
      </c>
      <c r="G42" s="19" t="s">
        <v>87</v>
      </c>
      <c r="H42" s="13">
        <v>1174</v>
      </c>
      <c r="I42" s="13">
        <f t="shared" si="3"/>
        <v>1174</v>
      </c>
    </row>
    <row r="43" spans="1:9" s="9" customFormat="1" ht="14.25">
      <c r="A43" s="28"/>
      <c r="B43" s="21" t="s">
        <v>132</v>
      </c>
      <c r="C43" s="21"/>
      <c r="D43" s="23">
        <v>2</v>
      </c>
      <c r="E43" s="23" t="s">
        <v>126</v>
      </c>
      <c r="F43" s="23">
        <v>1</v>
      </c>
      <c r="G43" s="19" t="s">
        <v>87</v>
      </c>
      <c r="H43" s="13">
        <v>206</v>
      </c>
      <c r="I43" s="13">
        <f t="shared" si="3"/>
        <v>412</v>
      </c>
    </row>
    <row r="44" spans="1:9" s="9" customFormat="1" ht="14.25">
      <c r="A44" s="28"/>
      <c r="B44" s="21" t="s">
        <v>133</v>
      </c>
      <c r="C44" s="21"/>
      <c r="D44" s="23">
        <v>1</v>
      </c>
      <c r="E44" s="23" t="s">
        <v>126</v>
      </c>
      <c r="F44" s="23">
        <v>1</v>
      </c>
      <c r="G44" s="19" t="s">
        <v>87</v>
      </c>
      <c r="H44" s="13">
        <v>309</v>
      </c>
      <c r="I44" s="13">
        <f t="shared" si="3"/>
        <v>309</v>
      </c>
    </row>
    <row r="45" spans="1:9" s="9" customFormat="1" ht="14.25">
      <c r="A45" s="28"/>
      <c r="B45" s="21" t="s">
        <v>134</v>
      </c>
      <c r="C45" s="21"/>
      <c r="D45" s="23">
        <v>10</v>
      </c>
      <c r="E45" s="23" t="s">
        <v>135</v>
      </c>
      <c r="F45" s="23">
        <v>1</v>
      </c>
      <c r="G45" s="19" t="s">
        <v>87</v>
      </c>
      <c r="H45" s="13">
        <v>22.66</v>
      </c>
      <c r="I45" s="13">
        <f t="shared" si="3"/>
        <v>226.6</v>
      </c>
    </row>
    <row r="46" spans="1:9" s="9" customFormat="1" ht="14.25">
      <c r="A46" s="28"/>
      <c r="B46" s="21" t="s">
        <v>136</v>
      </c>
      <c r="C46" s="21"/>
      <c r="D46" s="23">
        <v>30</v>
      </c>
      <c r="E46" s="23" t="s">
        <v>137</v>
      </c>
      <c r="F46" s="23">
        <v>1</v>
      </c>
      <c r="G46" s="19" t="s">
        <v>87</v>
      </c>
      <c r="H46" s="13">
        <v>0</v>
      </c>
      <c r="I46" s="13">
        <f t="shared" si="3"/>
        <v>0</v>
      </c>
    </row>
    <row r="47" spans="1:9" s="9" customFormat="1" ht="14.25">
      <c r="A47" s="28"/>
      <c r="B47" s="21" t="s">
        <v>138</v>
      </c>
      <c r="C47" s="21"/>
      <c r="D47" s="23">
        <v>1</v>
      </c>
      <c r="E47" s="23" t="s">
        <v>126</v>
      </c>
      <c r="F47" s="23">
        <v>1</v>
      </c>
      <c r="G47" s="19" t="s">
        <v>87</v>
      </c>
      <c r="H47" s="13">
        <v>492</v>
      </c>
      <c r="I47" s="13">
        <f t="shared" si="3"/>
        <v>492</v>
      </c>
    </row>
    <row r="48" spans="1:9" s="9" customFormat="1" ht="14.25">
      <c r="A48" s="28"/>
      <c r="B48" s="21" t="s">
        <v>139</v>
      </c>
      <c r="C48" s="21"/>
      <c r="D48" s="23">
        <v>1</v>
      </c>
      <c r="E48" s="23" t="s">
        <v>140</v>
      </c>
      <c r="F48" s="23">
        <v>1</v>
      </c>
      <c r="G48" s="19" t="s">
        <v>87</v>
      </c>
      <c r="H48" s="13">
        <v>34</v>
      </c>
      <c r="I48" s="13">
        <f>D48*F48*H48</f>
        <v>34</v>
      </c>
    </row>
    <row r="49" spans="1:9" s="9" customFormat="1" ht="14.25">
      <c r="A49" s="28"/>
      <c r="B49" s="21" t="s">
        <v>141</v>
      </c>
      <c r="C49" s="21"/>
      <c r="D49" s="23">
        <v>1</v>
      </c>
      <c r="E49" s="23" t="s">
        <v>126</v>
      </c>
      <c r="F49" s="23">
        <v>1</v>
      </c>
      <c r="G49" s="19" t="s">
        <v>87</v>
      </c>
      <c r="H49" s="13">
        <v>510</v>
      </c>
      <c r="I49" s="13">
        <f t="shared" si="3"/>
        <v>510</v>
      </c>
    </row>
    <row r="50" spans="1:9" s="9" customFormat="1" ht="14.25">
      <c r="A50" s="28"/>
      <c r="B50" s="21" t="s">
        <v>142</v>
      </c>
      <c r="C50" s="21"/>
      <c r="D50" s="23">
        <v>1</v>
      </c>
      <c r="E50" s="23" t="s">
        <v>140</v>
      </c>
      <c r="F50" s="23">
        <v>1</v>
      </c>
      <c r="G50" s="19" t="s">
        <v>87</v>
      </c>
      <c r="H50" s="13">
        <v>203.9</v>
      </c>
      <c r="I50" s="13">
        <f t="shared" si="3"/>
        <v>203.9</v>
      </c>
    </row>
    <row r="51" spans="1:9" s="9" customFormat="1" ht="14.25">
      <c r="A51" s="28"/>
      <c r="B51" s="21" t="s">
        <v>143</v>
      </c>
      <c r="C51" s="21"/>
      <c r="D51" s="23">
        <v>1</v>
      </c>
      <c r="E51" s="23" t="s">
        <v>126</v>
      </c>
      <c r="F51" s="23">
        <v>2</v>
      </c>
      <c r="G51" s="19" t="s">
        <v>87</v>
      </c>
      <c r="H51" s="13">
        <v>111</v>
      </c>
      <c r="I51" s="13">
        <f t="shared" si="3"/>
        <v>222</v>
      </c>
    </row>
    <row r="52" spans="1:9" s="9" customFormat="1" ht="14.25">
      <c r="A52" s="28"/>
      <c r="B52" s="21" t="s">
        <v>139</v>
      </c>
      <c r="C52" s="21"/>
      <c r="D52" s="23">
        <v>1</v>
      </c>
      <c r="E52" s="23" t="s">
        <v>140</v>
      </c>
      <c r="F52" s="23">
        <v>1</v>
      </c>
      <c r="G52" s="19" t="s">
        <v>87</v>
      </c>
      <c r="H52" s="13">
        <v>23.7</v>
      </c>
      <c r="I52" s="13">
        <f t="shared" si="3"/>
        <v>23.7</v>
      </c>
    </row>
    <row r="53" spans="1:9" s="9" customFormat="1" ht="14.25">
      <c r="A53" s="28"/>
      <c r="B53" s="21" t="s">
        <v>144</v>
      </c>
      <c r="C53" s="21"/>
      <c r="D53" s="23">
        <v>3</v>
      </c>
      <c r="E53" s="23" t="s">
        <v>121</v>
      </c>
      <c r="F53" s="23">
        <v>1</v>
      </c>
      <c r="G53" s="19" t="s">
        <v>87</v>
      </c>
      <c r="H53" s="13">
        <v>144.19999999999999</v>
      </c>
      <c r="I53" s="13">
        <f t="shared" si="3"/>
        <v>432.59999999999997</v>
      </c>
    </row>
    <row r="54" spans="1:9" s="9" customFormat="1" ht="14.25">
      <c r="A54" s="28"/>
      <c r="B54" s="21" t="s">
        <v>145</v>
      </c>
      <c r="C54" s="21"/>
      <c r="D54" s="23">
        <v>1</v>
      </c>
      <c r="E54" s="23" t="s">
        <v>126</v>
      </c>
      <c r="F54" s="23">
        <v>1</v>
      </c>
      <c r="G54" s="19" t="s">
        <v>87</v>
      </c>
      <c r="H54" s="13">
        <v>824</v>
      </c>
      <c r="I54" s="13">
        <f t="shared" si="3"/>
        <v>824</v>
      </c>
    </row>
    <row r="55" spans="1:9" ht="14.25">
      <c r="A55" s="44" t="s">
        <v>108</v>
      </c>
      <c r="B55" s="44"/>
      <c r="C55" s="44"/>
      <c r="D55" s="44"/>
      <c r="E55" s="44"/>
      <c r="F55" s="44"/>
      <c r="G55" s="44"/>
      <c r="H55" s="44"/>
      <c r="I55" s="24">
        <f>SUM(I27:I54)</f>
        <v>42436.6</v>
      </c>
    </row>
    <row r="56" spans="1:9" s="9" customFormat="1" ht="14.25">
      <c r="A56" s="41" t="s">
        <v>52</v>
      </c>
      <c r="B56" s="22" t="s">
        <v>109</v>
      </c>
      <c r="C56" s="21"/>
      <c r="D56" s="19">
        <v>1</v>
      </c>
      <c r="E56" s="19" t="s">
        <v>103</v>
      </c>
      <c r="F56" s="19">
        <v>1</v>
      </c>
      <c r="G56" s="19" t="s">
        <v>87</v>
      </c>
      <c r="H56" s="13">
        <v>4212</v>
      </c>
      <c r="I56" s="13">
        <f>D56*F56*H56</f>
        <v>4212</v>
      </c>
    </row>
    <row r="57" spans="1:9" s="9" customFormat="1" ht="14.25">
      <c r="A57" s="42"/>
      <c r="B57" s="13" t="s">
        <v>110</v>
      </c>
      <c r="C57" s="21"/>
      <c r="D57" s="19">
        <v>1</v>
      </c>
      <c r="E57" s="19" t="s">
        <v>83</v>
      </c>
      <c r="F57" s="19">
        <v>2</v>
      </c>
      <c r="G57" s="19" t="s">
        <v>84</v>
      </c>
      <c r="H57" s="13">
        <v>450</v>
      </c>
      <c r="I57" s="13">
        <f t="shared" ref="I57:I59" si="4">D57*F57*H57</f>
        <v>900</v>
      </c>
    </row>
    <row r="58" spans="1:9" s="9" customFormat="1" ht="28.5">
      <c r="A58" s="42"/>
      <c r="B58" s="13" t="s">
        <v>111</v>
      </c>
      <c r="C58" s="25" t="s">
        <v>79</v>
      </c>
      <c r="D58" s="19">
        <v>1</v>
      </c>
      <c r="E58" s="19" t="s">
        <v>106</v>
      </c>
      <c r="F58" s="19">
        <v>1</v>
      </c>
      <c r="G58" s="19" t="s">
        <v>107</v>
      </c>
      <c r="H58" s="13">
        <v>2678</v>
      </c>
      <c r="I58" s="13">
        <f t="shared" si="4"/>
        <v>2678</v>
      </c>
    </row>
    <row r="59" spans="1:9" s="9" customFormat="1" ht="14.25">
      <c r="A59" s="43"/>
      <c r="B59" s="16" t="s">
        <v>54</v>
      </c>
      <c r="C59" s="14"/>
      <c r="D59" s="8">
        <v>4</v>
      </c>
      <c r="E59" s="8" t="s">
        <v>50</v>
      </c>
      <c r="F59" s="8">
        <v>2</v>
      </c>
      <c r="G59" s="8" t="s">
        <v>53</v>
      </c>
      <c r="H59" s="10">
        <v>309</v>
      </c>
      <c r="I59" s="16">
        <f t="shared" si="4"/>
        <v>2472</v>
      </c>
    </row>
    <row r="60" spans="1:9" ht="14.25">
      <c r="A60" s="47" t="s">
        <v>55</v>
      </c>
      <c r="B60" s="47"/>
      <c r="C60" s="47"/>
      <c r="D60" s="47"/>
      <c r="E60" s="47"/>
      <c r="F60" s="47"/>
      <c r="G60" s="47"/>
      <c r="H60" s="47"/>
      <c r="I60" s="1">
        <f>SUM(I56:I59)</f>
        <v>10262</v>
      </c>
    </row>
    <row r="61" spans="1:9" s="9" customFormat="1" ht="14.25">
      <c r="A61" s="36" t="s">
        <v>8</v>
      </c>
      <c r="B61" s="36"/>
      <c r="C61" s="36"/>
      <c r="D61" s="36"/>
      <c r="E61" s="36"/>
      <c r="F61" s="36"/>
      <c r="G61" s="36"/>
      <c r="H61" s="36"/>
      <c r="I61" s="15">
        <f>I8+I26+I13+I21+I60+I55</f>
        <v>98584.6</v>
      </c>
    </row>
    <row r="62" spans="1:9" s="9" customFormat="1" ht="14.25" customHeight="1">
      <c r="A62" s="48" t="s">
        <v>56</v>
      </c>
      <c r="B62" s="49"/>
      <c r="C62" s="49"/>
      <c r="D62" s="49"/>
      <c r="E62" s="49"/>
      <c r="F62" s="49"/>
      <c r="G62" s="49"/>
      <c r="H62" s="50"/>
      <c r="I62" s="11">
        <f>I61*0.1</f>
        <v>9858.4600000000009</v>
      </c>
    </row>
    <row r="63" spans="1:9" s="9" customFormat="1" ht="14.25">
      <c r="A63" s="36" t="s">
        <v>57</v>
      </c>
      <c r="B63" s="36"/>
      <c r="C63" s="36"/>
      <c r="D63" s="36"/>
      <c r="E63" s="36"/>
      <c r="F63" s="36"/>
      <c r="G63" s="36"/>
      <c r="H63" s="36"/>
      <c r="I63" s="11">
        <f>(I61+I62)*6%</f>
        <v>6506.5836000000008</v>
      </c>
    </row>
    <row r="64" spans="1:9" s="9" customFormat="1" ht="14.25">
      <c r="A64" s="36" t="s">
        <v>9</v>
      </c>
      <c r="B64" s="36"/>
      <c r="C64" s="36"/>
      <c r="D64" s="36"/>
      <c r="E64" s="36"/>
      <c r="F64" s="36"/>
      <c r="G64" s="36"/>
      <c r="H64" s="36"/>
      <c r="I64" s="11">
        <f>SUM(I61:I63)</f>
        <v>114949.64360000001</v>
      </c>
    </row>
    <row r="65" spans="1:72" s="3" customFormat="1" ht="18">
      <c r="A65" s="37" t="s">
        <v>10</v>
      </c>
      <c r="B65" s="37"/>
      <c r="C65" s="37"/>
      <c r="D65" s="37"/>
      <c r="E65" s="37"/>
      <c r="F65" s="37"/>
      <c r="G65" s="37"/>
      <c r="H65" s="37"/>
      <c r="I65" s="37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</row>
    <row r="66" spans="1:72" s="3" customFormat="1" ht="18">
      <c r="A66" s="38" t="s">
        <v>11</v>
      </c>
      <c r="B66" s="39"/>
      <c r="C66" s="39"/>
      <c r="D66" s="39"/>
      <c r="E66" s="39"/>
      <c r="F66" s="39"/>
      <c r="G66" s="39"/>
      <c r="H66" s="39"/>
      <c r="I66" s="40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</row>
    <row r="67" spans="1:72" s="3" customFormat="1" ht="17.25">
      <c r="A67" s="35" t="s">
        <v>12</v>
      </c>
      <c r="B67" s="35"/>
      <c r="C67" s="35"/>
      <c r="D67" s="35"/>
      <c r="E67" s="35"/>
      <c r="F67" s="35"/>
      <c r="G67" s="35"/>
      <c r="H67" s="35"/>
      <c r="I67" s="35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</row>
    <row r="68" spans="1:72" s="3" customFormat="1" ht="17.25">
      <c r="A68" s="35" t="s">
        <v>13</v>
      </c>
      <c r="B68" s="35"/>
      <c r="C68" s="35"/>
      <c r="D68" s="35"/>
      <c r="E68" s="35"/>
      <c r="F68" s="35"/>
      <c r="G68" s="35"/>
      <c r="H68" s="35"/>
      <c r="I68" s="35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</row>
    <row r="69" spans="1:72" s="3" customFormat="1" ht="17.25">
      <c r="A69" s="35" t="s">
        <v>14</v>
      </c>
      <c r="B69" s="35"/>
      <c r="C69" s="35"/>
      <c r="D69" s="35"/>
      <c r="E69" s="35"/>
      <c r="F69" s="35"/>
      <c r="G69" s="35"/>
      <c r="H69" s="35"/>
      <c r="I69" s="35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</row>
    <row r="70" spans="1:72" s="3" customFormat="1" ht="17.25">
      <c r="A70" s="35" t="s">
        <v>15</v>
      </c>
      <c r="B70" s="35"/>
      <c r="C70" s="35"/>
      <c r="D70" s="35"/>
      <c r="E70" s="35"/>
      <c r="F70" s="35"/>
      <c r="G70" s="35"/>
      <c r="H70" s="35"/>
      <c r="I70" s="35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</row>
    <row r="71" spans="1:72" s="3" customFormat="1" ht="17.25">
      <c r="A71" s="35" t="s">
        <v>16</v>
      </c>
      <c r="B71" s="35"/>
      <c r="C71" s="35"/>
      <c r="D71" s="35"/>
      <c r="E71" s="35"/>
      <c r="F71" s="35"/>
      <c r="G71" s="35"/>
      <c r="H71" s="35"/>
      <c r="I71" s="35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</row>
  </sheetData>
  <mergeCells count="30">
    <mergeCell ref="A5:A7"/>
    <mergeCell ref="A55:H55"/>
    <mergeCell ref="A22:A25"/>
    <mergeCell ref="A63:H63"/>
    <mergeCell ref="A8:H8"/>
    <mergeCell ref="A13:H13"/>
    <mergeCell ref="A21:H21"/>
    <mergeCell ref="A26:H26"/>
    <mergeCell ref="A56:A59"/>
    <mergeCell ref="A60:H60"/>
    <mergeCell ref="A61:H61"/>
    <mergeCell ref="A62:H62"/>
    <mergeCell ref="A15:A20"/>
    <mergeCell ref="A9:A12"/>
    <mergeCell ref="A71:I71"/>
    <mergeCell ref="A64:H64"/>
    <mergeCell ref="A65:I65"/>
    <mergeCell ref="A66:I66"/>
    <mergeCell ref="A67:I67"/>
    <mergeCell ref="A68:I68"/>
    <mergeCell ref="A69:I69"/>
    <mergeCell ref="A70:I70"/>
    <mergeCell ref="D1:E1"/>
    <mergeCell ref="G1:I1"/>
    <mergeCell ref="D2:E2"/>
    <mergeCell ref="G2:I2"/>
    <mergeCell ref="A3:B4"/>
    <mergeCell ref="C3:C4"/>
    <mergeCell ref="D3:G3"/>
    <mergeCell ref="H3:I3"/>
  </mergeCells>
  <phoneticPr fontId="4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代驾活动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2018-02-06T09:09:28Z</dcterms:modified>
</cp:coreProperties>
</file>