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0" windowWidth="16605" windowHeight="9435" tabRatio="909"/>
  </bookViews>
  <sheets>
    <sheet name="旅行社SOW (2)" sheetId="10" r:id="rId1"/>
  </sheets>
  <calcPr calcId="114210" concurrentCalc="0"/>
</workbook>
</file>

<file path=xl/calcChain.xml><?xml version="1.0" encoding="utf-8"?>
<calcChain xmlns="http://schemas.openxmlformats.org/spreadsheetml/2006/main">
  <c r="G9" i="10"/>
  <c r="G10"/>
  <c r="G11"/>
  <c r="G12"/>
  <c r="G13"/>
  <c r="G14"/>
  <c r="G15"/>
  <c r="G20"/>
  <c r="G21"/>
  <c r="G22"/>
  <c r="G23"/>
  <c r="G24"/>
  <c r="G25"/>
  <c r="G26"/>
  <c r="G28"/>
  <c r="G29"/>
  <c r="G30"/>
  <c r="G31"/>
  <c r="G32"/>
  <c r="G34"/>
  <c r="G35"/>
  <c r="G36"/>
  <c r="G37"/>
  <c r="G38"/>
  <c r="G39"/>
  <c r="G40"/>
  <c r="G42"/>
  <c r="G43"/>
  <c r="G44"/>
  <c r="G45"/>
  <c r="G46"/>
  <c r="G47"/>
</calcChain>
</file>

<file path=xl/sharedStrings.xml><?xml version="1.0" encoding="utf-8"?>
<sst xmlns="http://schemas.openxmlformats.org/spreadsheetml/2006/main" count="87" uniqueCount="84">
  <si>
    <t xml:space="preserve">Event:                 </t>
  </si>
  <si>
    <t xml:space="preserve">Date:                  </t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</si>
  <si>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</si>
  <si>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</si>
  <si>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</si>
  <si>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项目</t>
  </si>
  <si>
    <t>规格</t>
  </si>
  <si>
    <t>次数</t>
  </si>
  <si>
    <t>数量</t>
  </si>
  <si>
    <t>备注</t>
    <phoneticPr fontId="5" type="noConversion"/>
  </si>
  <si>
    <t>停车场</t>
    <phoneticPr fontId="5" type="noConversion"/>
  </si>
  <si>
    <r>
      <t>大巴需求（根据媒体具体航班调整需求</t>
    </r>
    <r>
      <rPr>
        <b/>
        <sz val="11"/>
        <rFont val="微软雅黑"/>
        <family val="2"/>
        <charset val="134"/>
      </rPr>
      <t>）</t>
    </r>
    <phoneticPr fontId="5" type="noConversion"/>
  </si>
  <si>
    <t>摄影师</t>
    <phoneticPr fontId="5" type="noConversion"/>
  </si>
  <si>
    <t>PPT美化</t>
    <phoneticPr fontId="5" type="noConversion"/>
  </si>
  <si>
    <t>媒体交通费</t>
    <phoneticPr fontId="5" type="noConversion"/>
  </si>
  <si>
    <t>场地租赁费</t>
    <phoneticPr fontId="5" type="noConversion"/>
  </si>
  <si>
    <t>餐饮</t>
    <phoneticPr fontId="5" type="noConversion"/>
  </si>
  <si>
    <t>前期踩点费用</t>
    <phoneticPr fontId="5" type="noConversion"/>
  </si>
  <si>
    <t>美图+活动流程</t>
    <phoneticPr fontId="5" type="noConversion"/>
  </si>
  <si>
    <t>公付房费
（媒体）</t>
    <phoneticPr fontId="5" type="noConversion"/>
  </si>
  <si>
    <t>酒店大堂允许背板搭建，酒店提供签到桌椅、白色桌布椅套、插线板、鲜花，酒店大堂不允许有其他竞品的相关签到物品</t>
    <phoneticPr fontId="5" type="noConversion"/>
  </si>
  <si>
    <t>酒店内自助晚餐</t>
    <phoneticPr fontId="5" type="noConversion"/>
  </si>
  <si>
    <t>工作人员用车</t>
    <phoneticPr fontId="5" type="noConversion"/>
  </si>
  <si>
    <t>接机helper</t>
    <phoneticPr fontId="5" type="noConversion"/>
  </si>
  <si>
    <t>车辆加油</t>
    <phoneticPr fontId="5" type="noConversion"/>
  </si>
  <si>
    <t>油费</t>
    <phoneticPr fontId="5" type="noConversion"/>
  </si>
  <si>
    <t>其他（请务必考虑如下明细的发票是否可以使用，是否需要增加税率）</t>
    <phoneticPr fontId="5" type="noConversion"/>
  </si>
  <si>
    <t>车辆相关（请务必考虑如下明细的发票是否可以使用，是否需要增加税率）</t>
    <phoneticPr fontId="5" type="noConversion"/>
  </si>
  <si>
    <t>接送媒体大巴停放</t>
    <phoneticPr fontId="5" type="noConversion"/>
  </si>
  <si>
    <t>helper</t>
    <phoneticPr fontId="5" type="noConversion"/>
  </si>
  <si>
    <t>协助加油洗车</t>
    <phoneticPr fontId="5" type="noConversion"/>
  </si>
  <si>
    <t>车辆清洁&amp;维护</t>
    <phoneticPr fontId="5" type="noConversion"/>
  </si>
  <si>
    <t>广州</t>
    <phoneticPr fontId="5" type="noConversion"/>
  </si>
  <si>
    <t>酒店相关（广州海航威斯汀酒店） 
）</t>
    <phoneticPr fontId="5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</si>
  <si>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5、环境：干净、舒适、相对安静（尤其针是媒体）。媒体房间全部大床房
6、客房数量：确定好数量后允许再上下浮动10％
7、延时退房
8、欢迎水果
9、可设置签到处</t>
    <phoneticPr fontId="5" type="noConversion"/>
  </si>
  <si>
    <r>
      <t>场地相关（</t>
    </r>
    <r>
      <rPr>
        <b/>
        <sz val="11"/>
        <color indexed="10"/>
        <rFont val="微软雅黑"/>
        <family val="2"/>
        <charset val="134"/>
      </rPr>
      <t>TBD</t>
    </r>
    <r>
      <rPr>
        <b/>
        <sz val="11"/>
        <rFont val="微软雅黑"/>
        <family val="2"/>
        <charset val="134"/>
      </rPr>
      <t>）</t>
    </r>
    <phoneticPr fontId="5" type="noConversion"/>
  </si>
  <si>
    <t>洗车公司，10月15日活动开始前进行展车级别内外精洗，抛光打蜡</t>
    <phoneticPr fontId="5" type="noConversion"/>
  </si>
  <si>
    <t>10月15日，白云机场1人（不含车辆负责人）</t>
    <phoneticPr fontId="5" type="noConversion"/>
  </si>
  <si>
    <t>10月16日，白云机场2人（不含车辆负责人）</t>
    <phoneticPr fontId="5" type="noConversion"/>
  </si>
  <si>
    <t>考斯特（全天用车）</t>
    <phoneticPr fontId="5" type="noConversion"/>
  </si>
  <si>
    <t>实拍媒体接机&amp;活动</t>
    <phoneticPr fontId="5" type="noConversion"/>
  </si>
  <si>
    <t>考斯特（酒店—场地，全天用车）</t>
    <phoneticPr fontId="5" type="noConversion"/>
  </si>
  <si>
    <t>33座大巴（酒店—白云机场）</t>
    <phoneticPr fontId="5" type="noConversion"/>
  </si>
  <si>
    <t>11月15日-17日（大堂前可以停车）</t>
    <phoneticPr fontId="5" type="noConversion"/>
  </si>
  <si>
    <t>酒店外午餐</t>
    <phoneticPr fontId="5" type="noConversion"/>
  </si>
  <si>
    <t>11月15日 大床房（含双早，服务费，宽带及WIFI费用）</t>
    <phoneticPr fontId="5" type="noConversion"/>
  </si>
  <si>
    <t>11月16日 大床房（含双早，服务费，宽带及WIFI费用）</t>
    <phoneticPr fontId="5" type="noConversion"/>
  </si>
  <si>
    <t>11月16日全天</t>
    <phoneticPr fontId="5" type="noConversion"/>
  </si>
  <si>
    <t>11月15日全天</t>
    <phoneticPr fontId="5" type="noConversion"/>
  </si>
  <si>
    <t>场地TBD</t>
    <phoneticPr fontId="5" type="noConversion"/>
  </si>
  <si>
    <t>35座大巴（白云机场-酒店-场地，全天用车）</t>
    <phoneticPr fontId="5" type="noConversion"/>
  </si>
  <si>
    <t>考斯特（酒店—白云机场）</t>
    <phoneticPr fontId="5" type="noConversion"/>
  </si>
  <si>
    <t>35座大巴（酒店—场地，全天用车）</t>
    <phoneticPr fontId="5" type="noConversion"/>
  </si>
  <si>
    <t>实拍媒体送机</t>
    <phoneticPr fontId="5" type="noConversion"/>
  </si>
  <si>
    <t>洗车公司，10月15日-16日4人全天现场维护</t>
    <phoneticPr fontId="5" type="noConversion"/>
  </si>
  <si>
    <t>固定费用，每天30000元，2天共60000元</t>
    <phoneticPr fontId="5" type="noConversion"/>
  </si>
  <si>
    <t>固定费用，每台车500元，共6000元</t>
    <phoneticPr fontId="5" type="noConversion"/>
  </si>
  <si>
    <t>固定费用，每台车100元，共3600元</t>
    <phoneticPr fontId="5" type="noConversion"/>
  </si>
  <si>
    <t>固定费用，预留500元/人，共41500元</t>
    <phoneticPr fontId="5" type="noConversion"/>
  </si>
  <si>
    <t>固定费用，共20000元</t>
    <phoneticPr fontId="5" type="noConversion"/>
  </si>
  <si>
    <r>
      <rPr>
        <b/>
        <sz val="9"/>
        <rFont val="微软雅黑"/>
        <family val="2"/>
        <charset val="134"/>
      </rPr>
      <t xml:space="preserve">2018款别克昂科威&amp;2018款君越Avenir发布活动 </t>
    </r>
    <r>
      <rPr>
        <sz val="9"/>
        <rFont val="微软雅黑"/>
        <family val="2"/>
        <charset val="134"/>
      </rPr>
      <t xml:space="preserve">
</t>
    </r>
    <phoneticPr fontId="5" type="noConversion"/>
  </si>
  <si>
    <t>固定费用，每台车200元，共2400元</t>
    <phoneticPr fontId="5" type="noConversion"/>
  </si>
  <si>
    <t>11月15日-11月16日全天使用GL8</t>
    <phoneticPr fontId="5" type="noConversion"/>
  </si>
  <si>
    <t>活动接送</t>
    <phoneticPr fontId="5" type="noConversion"/>
  </si>
  <si>
    <t>展示物运输费</t>
    <phoneticPr fontId="5" type="noConversion"/>
  </si>
  <si>
    <t>固定费用，预留30000元</t>
    <phoneticPr fontId="5" type="noConversion"/>
  </si>
  <si>
    <t>君越及昂科威车头牌（套）</t>
    <phoneticPr fontId="5" type="noConversion"/>
  </si>
  <si>
    <t>固定费用，预留27000元</t>
    <phoneticPr fontId="5" type="noConversion"/>
  </si>
  <si>
    <t>单价</t>
    <phoneticPr fontId="5" type="noConversion"/>
  </si>
  <si>
    <t>工作人员相关</t>
    <phoneticPr fontId="5" type="noConversion"/>
  </si>
  <si>
    <t>工作人员</t>
  </si>
  <si>
    <t>交通费+当地交通</t>
    <phoneticPr fontId="5" type="noConversion"/>
  </si>
  <si>
    <t>上海</t>
    <phoneticPr fontId="5" type="noConversion"/>
  </si>
  <si>
    <t>酒店</t>
  </si>
  <si>
    <t>住宿2晚</t>
    <phoneticPr fontId="5" type="noConversion"/>
  </si>
  <si>
    <t>餐费</t>
  </si>
  <si>
    <t>餐补，2天,2人</t>
    <phoneticPr fontId="5" type="noConversion"/>
  </si>
  <si>
    <r>
      <t>总计（Net</t>
    </r>
    <r>
      <rPr>
        <sz val="12"/>
        <color indexed="8"/>
        <rFont val="宋体"/>
        <charset val="134"/>
      </rPr>
      <t>）</t>
    </r>
  </si>
  <si>
    <t>服务费10%（Service Fee 10%）</t>
    <phoneticPr fontId="5" type="noConversion"/>
  </si>
  <si>
    <t>总计（不含增值税6%）</t>
    <phoneticPr fontId="5" type="noConversion"/>
  </si>
  <si>
    <t>康辉集团北京国际会议展览有限公司</t>
    <phoneticPr fontId="5" type="noConversion"/>
  </si>
  <si>
    <t xml:space="preserve">2018款别克昂科威&amp;2018款君越Avenir发布活动 </t>
    <phoneticPr fontId="5" type="noConversion"/>
  </si>
  <si>
    <t>2017/11/15-17</t>
    <phoneticPr fontId="5" type="noConversion"/>
  </si>
  <si>
    <t>2017/11/15-17</t>
    <phoneticPr fontId="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</si>
</sst>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#,##0_ "/>
    <numFmt numFmtId="178" formatCode="[$-F800]dddd\,\ mmmm\ dd\,\ yyyy"/>
    <numFmt numFmtId="179" formatCode="#,##0_);[Red]\(#,##0\)"/>
    <numFmt numFmtId="180" formatCode="0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b/>
      <sz val="11"/>
      <name val="微软雅黑"/>
      <family val="2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color indexed="10"/>
      <name val="微软雅黑"/>
      <family val="2"/>
      <charset val="134"/>
    </font>
    <font>
      <b/>
      <sz val="11"/>
      <color indexed="10"/>
      <name val="微软雅黑"/>
      <family val="2"/>
      <charset val="134"/>
    </font>
    <font>
      <sz val="11"/>
      <color indexed="8"/>
      <name val="Arial"/>
      <family val="2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theme="1"/>
      <name val="宋体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1">
    <xf numFmtId="0" fontId="0" fillId="0" borderId="1" quotePrefix="1">
      <alignment horizontal="justify" vertical="justify" textRotation="127" wrapText="1" justifyLastLine="1"/>
      <protection hidden="1"/>
    </xf>
    <xf numFmtId="0" fontId="2" fillId="0" borderId="0">
      <alignment horizontal="justify" vertical="justify" textRotation="127" wrapText="1"/>
      <protection hidden="1"/>
    </xf>
    <xf numFmtId="0" fontId="8" fillId="0" borderId="0" applyNumberFormat="0" applyBorder="0" applyAlignment="0" applyProtection="0">
      <alignment vertical="center"/>
    </xf>
    <xf numFmtId="0" fontId="9" fillId="2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9" fillId="4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9" fillId="12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0" fillId="17" borderId="0" applyNumberFormat="0" applyBorder="0" applyProtection="0">
      <alignment vertical="center"/>
    </xf>
    <xf numFmtId="0" fontId="10" fillId="18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0" fillId="20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0" fillId="21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2" fillId="22" borderId="2" applyNumberFormat="0" applyProtection="0">
      <alignment vertical="center"/>
    </xf>
    <xf numFmtId="0" fontId="13" fillId="23" borderId="3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4" borderId="0" applyNumberFormat="0" applyBorder="0" applyProtection="0">
      <alignment vertical="center"/>
    </xf>
    <xf numFmtId="0" fontId="16" fillId="0" borderId="4" applyNumberFormat="0" applyProtection="0">
      <alignment vertical="center"/>
    </xf>
    <xf numFmtId="0" fontId="17" fillId="0" borderId="5" applyNumberFormat="0" applyProtection="0">
      <alignment vertical="center"/>
    </xf>
    <xf numFmtId="0" fontId="18" fillId="0" borderId="6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7" borderId="2" applyNumberFormat="0" applyProtection="0">
      <alignment vertical="center"/>
    </xf>
    <xf numFmtId="0" fontId="20" fillId="0" borderId="7" applyNumberFormat="0" applyProtection="0">
      <alignment vertical="center"/>
    </xf>
    <xf numFmtId="0" fontId="21" fillId="24" borderId="0" applyNumberFormat="0" applyBorder="0" applyProtection="0">
      <alignment vertical="center"/>
    </xf>
    <xf numFmtId="0" fontId="4" fillId="25" borderId="8" applyNumberFormat="0" applyProtection="0">
      <alignment vertical="center"/>
    </xf>
    <xf numFmtId="0" fontId="22" fillId="22" borderId="9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10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</cellStyleXfs>
  <cellXfs count="97">
    <xf numFmtId="0" fontId="0" fillId="0" borderId="0" xfId="0" applyBorder="1" applyAlignment="1" applyProtection="1"/>
    <xf numFmtId="177" fontId="6" fillId="26" borderId="0" xfId="47" applyNumberFormat="1" applyFont="1" applyFill="1" applyAlignment="1">
      <alignment horizontal="center" vertical="center"/>
    </xf>
    <xf numFmtId="0" fontId="6" fillId="26" borderId="0" xfId="47" applyFont="1" applyFill="1" applyAlignment="1">
      <alignment horizontal="center" vertical="center"/>
    </xf>
    <xf numFmtId="0" fontId="6" fillId="26" borderId="0" xfId="47" applyFont="1" applyFill="1">
      <alignment vertical="center"/>
    </xf>
    <xf numFmtId="0" fontId="6" fillId="26" borderId="0" xfId="47" applyFont="1" applyFill="1" applyAlignment="1">
      <alignment horizontal="left" vertical="center"/>
    </xf>
    <xf numFmtId="177" fontId="7" fillId="26" borderId="11" xfId="47" applyNumberFormat="1" applyFont="1" applyFill="1" applyBorder="1" applyAlignment="1">
      <alignment horizontal="center" vertical="center"/>
    </xf>
    <xf numFmtId="0" fontId="6" fillId="26" borderId="11" xfId="47" applyFont="1" applyFill="1" applyBorder="1" applyAlignment="1">
      <alignment horizontal="center" vertical="center" wrapText="1"/>
    </xf>
    <xf numFmtId="0" fontId="6" fillId="23" borderId="11" xfId="47" applyFont="1" applyFill="1" applyBorder="1" applyAlignment="1">
      <alignment horizontal="center" vertical="center" wrapText="1"/>
    </xf>
    <xf numFmtId="177" fontId="6" fillId="0" borderId="11" xfId="47" applyNumberFormat="1" applyFont="1" applyFill="1" applyBorder="1" applyAlignment="1">
      <alignment horizontal="center" vertical="center"/>
    </xf>
    <xf numFmtId="0" fontId="6" fillId="0" borderId="11" xfId="47" applyFont="1" applyFill="1" applyBorder="1" applyAlignment="1">
      <alignment horizontal="center" vertical="center"/>
    </xf>
    <xf numFmtId="177" fontId="6" fillId="26" borderId="11" xfId="47" applyNumberFormat="1" applyFont="1" applyFill="1" applyBorder="1" applyAlignment="1">
      <alignment horizontal="center" vertical="center"/>
    </xf>
    <xf numFmtId="0" fontId="6" fillId="0" borderId="0" xfId="47" applyFont="1" applyFill="1" applyAlignment="1">
      <alignment horizontal="center" vertical="center"/>
    </xf>
    <xf numFmtId="0" fontId="6" fillId="23" borderId="11" xfId="47" applyFont="1" applyFill="1" applyBorder="1" applyAlignment="1">
      <alignment horizontal="left" vertical="center" wrapText="1"/>
    </xf>
    <xf numFmtId="0" fontId="6" fillId="26" borderId="11" xfId="47" applyFont="1" applyFill="1" applyBorder="1" applyAlignment="1">
      <alignment horizontal="left" vertical="center" wrapText="1"/>
    </xf>
    <xf numFmtId="0" fontId="6" fillId="26" borderId="0" xfId="47" applyFont="1" applyFill="1" applyAlignment="1">
      <alignment vertical="center"/>
    </xf>
    <xf numFmtId="176" fontId="6" fillId="0" borderId="11" xfId="47" applyNumberFormat="1" applyFont="1" applyFill="1" applyBorder="1" applyAlignment="1" applyProtection="1">
      <alignment horizontal="left" vertical="center" wrapText="1"/>
    </xf>
    <xf numFmtId="0" fontId="3" fillId="23" borderId="11" xfId="47" applyFont="1" applyFill="1" applyBorder="1" applyAlignment="1">
      <alignment vertical="center" wrapText="1"/>
    </xf>
    <xf numFmtId="0" fontId="6" fillId="0" borderId="11" xfId="47" applyFont="1" applyFill="1" applyBorder="1" applyAlignment="1">
      <alignment vertical="center" wrapText="1"/>
    </xf>
    <xf numFmtId="0" fontId="3" fillId="22" borderId="11" xfId="47" applyFont="1" applyFill="1" applyBorder="1" applyAlignment="1">
      <alignment vertical="center" wrapText="1"/>
    </xf>
    <xf numFmtId="0" fontId="3" fillId="22" borderId="11" xfId="47" applyFont="1" applyFill="1" applyBorder="1" applyAlignment="1">
      <alignment vertical="center"/>
    </xf>
    <xf numFmtId="0" fontId="3" fillId="0" borderId="11" xfId="47" applyFont="1" applyFill="1" applyBorder="1" applyAlignment="1">
      <alignment horizontal="center" vertical="center" wrapText="1"/>
    </xf>
    <xf numFmtId="0" fontId="3" fillId="23" borderId="11" xfId="47" applyFont="1" applyFill="1" applyBorder="1" applyAlignment="1">
      <alignment vertical="center"/>
    </xf>
    <xf numFmtId="178" fontId="6" fillId="26" borderId="0" xfId="47" applyNumberFormat="1" applyFont="1" applyFill="1" applyAlignment="1">
      <alignment horizontal="center" vertical="center"/>
    </xf>
    <xf numFmtId="0" fontId="3" fillId="22" borderId="11" xfId="47" applyFont="1" applyFill="1" applyBorder="1" applyAlignment="1">
      <alignment horizontal="center" vertical="center" wrapText="1"/>
    </xf>
    <xf numFmtId="0" fontId="3" fillId="23" borderId="11" xfId="47" applyFont="1" applyFill="1" applyBorder="1" applyAlignment="1">
      <alignment horizontal="center" vertical="center" wrapText="1"/>
    </xf>
    <xf numFmtId="0" fontId="6" fillId="26" borderId="0" xfId="47" applyFont="1" applyFill="1" applyAlignment="1">
      <alignment horizontal="center" vertical="center" wrapText="1"/>
    </xf>
    <xf numFmtId="58" fontId="26" fillId="0" borderId="11" xfId="47" applyNumberFormat="1" applyFont="1" applyFill="1" applyBorder="1" applyAlignment="1">
      <alignment horizontal="left" vertical="center" wrapText="1"/>
    </xf>
    <xf numFmtId="58" fontId="6" fillId="0" borderId="11" xfId="47" applyNumberFormat="1" applyFont="1" applyFill="1" applyBorder="1" applyAlignment="1">
      <alignment horizontal="left" vertical="center" wrapText="1"/>
    </xf>
    <xf numFmtId="0" fontId="7" fillId="26" borderId="11" xfId="47" applyFont="1" applyFill="1" applyBorder="1" applyAlignment="1">
      <alignment horizontal="center" vertical="center" wrapText="1"/>
    </xf>
    <xf numFmtId="0" fontId="6" fillId="0" borderId="11" xfId="47" applyFont="1" applyFill="1" applyBorder="1" applyAlignment="1">
      <alignment horizontal="left" vertical="center" wrapText="1"/>
    </xf>
    <xf numFmtId="0" fontId="6" fillId="0" borderId="12" xfId="47" applyFont="1" applyFill="1" applyBorder="1" applyAlignment="1">
      <alignment horizontal="center" vertical="center" wrapText="1"/>
    </xf>
    <xf numFmtId="0" fontId="6" fillId="0" borderId="11" xfId="47" applyFont="1" applyFill="1" applyBorder="1" applyAlignment="1">
      <alignment horizontal="center" vertical="center" wrapText="1"/>
    </xf>
    <xf numFmtId="0" fontId="6" fillId="26" borderId="13" xfId="47" applyFont="1" applyFill="1" applyBorder="1" applyAlignment="1">
      <alignment horizontal="left" vertical="center"/>
    </xf>
    <xf numFmtId="0" fontId="6" fillId="26" borderId="14" xfId="47" applyFont="1" applyFill="1" applyBorder="1" applyAlignment="1">
      <alignment horizontal="center" vertical="center"/>
    </xf>
    <xf numFmtId="0" fontId="6" fillId="26" borderId="14" xfId="47" applyFont="1" applyFill="1" applyBorder="1" applyAlignment="1">
      <alignment horizontal="left" vertical="center"/>
    </xf>
    <xf numFmtId="177" fontId="6" fillId="26" borderId="14" xfId="47" applyNumberFormat="1" applyFont="1" applyFill="1" applyBorder="1" applyAlignment="1">
      <alignment horizontal="center" vertical="center"/>
    </xf>
    <xf numFmtId="0" fontId="6" fillId="26" borderId="15" xfId="47" applyFont="1" applyFill="1" applyBorder="1" applyAlignment="1">
      <alignment horizontal="center" vertical="center" wrapText="1"/>
    </xf>
    <xf numFmtId="0" fontId="6" fillId="26" borderId="16" xfId="47" applyFont="1" applyFill="1" applyBorder="1" applyAlignment="1">
      <alignment horizontal="left" vertical="center"/>
    </xf>
    <xf numFmtId="0" fontId="6" fillId="26" borderId="0" xfId="47" applyFont="1" applyFill="1" applyBorder="1" applyAlignment="1">
      <alignment horizontal="center" vertical="center"/>
    </xf>
    <xf numFmtId="0" fontId="6" fillId="26" borderId="0" xfId="47" applyFont="1" applyFill="1" applyBorder="1" applyAlignment="1">
      <alignment horizontal="left" vertical="center"/>
    </xf>
    <xf numFmtId="177" fontId="6" fillId="26" borderId="0" xfId="47" applyNumberFormat="1" applyFont="1" applyFill="1" applyBorder="1" applyAlignment="1">
      <alignment horizontal="center" vertical="center"/>
    </xf>
    <xf numFmtId="0" fontId="6" fillId="26" borderId="17" xfId="47" applyFont="1" applyFill="1" applyBorder="1" applyAlignment="1">
      <alignment horizontal="center" vertical="center" wrapText="1"/>
    </xf>
    <xf numFmtId="0" fontId="3" fillId="22" borderId="11" xfId="47" applyFont="1" applyFill="1" applyBorder="1" applyAlignment="1">
      <alignment horizontal="left" vertical="center" wrapText="1"/>
    </xf>
    <xf numFmtId="0" fontId="26" fillId="0" borderId="11" xfId="46" applyFont="1" applyFill="1" applyBorder="1" applyAlignment="1">
      <alignment horizontal="left" vertical="center" wrapText="1"/>
    </xf>
    <xf numFmtId="0" fontId="6" fillId="26" borderId="11" xfId="46" applyFont="1" applyFill="1" applyBorder="1" applyAlignment="1">
      <alignment horizontal="left" vertical="center" wrapText="1"/>
    </xf>
    <xf numFmtId="0" fontId="7" fillId="26" borderId="11" xfId="46" applyFont="1" applyFill="1" applyBorder="1" applyAlignment="1">
      <alignment horizontal="center" vertical="center" wrapText="1"/>
    </xf>
    <xf numFmtId="0" fontId="7" fillId="26" borderId="11" xfId="46" applyFont="1" applyFill="1" applyBorder="1" applyAlignment="1">
      <alignment horizontal="left" vertical="center" wrapText="1"/>
    </xf>
    <xf numFmtId="179" fontId="6" fillId="26" borderId="11" xfId="46" applyNumberFormat="1" applyFont="1" applyFill="1" applyBorder="1" applyAlignment="1">
      <alignment horizontal="center" vertical="center" wrapText="1"/>
    </xf>
    <xf numFmtId="0" fontId="6" fillId="26" borderId="0" xfId="46" applyFont="1" applyFill="1" applyAlignment="1">
      <alignment horizontal="left" vertical="center"/>
    </xf>
    <xf numFmtId="0" fontId="6" fillId="26" borderId="0" xfId="46" applyFont="1" applyFill="1" applyAlignment="1">
      <alignment horizontal="center" vertical="center"/>
    </xf>
    <xf numFmtId="179" fontId="6" fillId="26" borderId="11" xfId="46" applyNumberFormat="1" applyFont="1" applyFill="1" applyBorder="1" applyAlignment="1">
      <alignment horizontal="center" vertical="center"/>
    </xf>
    <xf numFmtId="179" fontId="6" fillId="0" borderId="11" xfId="46" applyNumberFormat="1" applyFont="1" applyFill="1" applyBorder="1" applyAlignment="1">
      <alignment horizontal="center" vertical="center"/>
    </xf>
    <xf numFmtId="0" fontId="6" fillId="26" borderId="11" xfId="46" applyFont="1" applyFill="1" applyBorder="1" applyAlignment="1">
      <alignment horizontal="center" vertical="center" wrapText="1"/>
    </xf>
    <xf numFmtId="0" fontId="6" fillId="0" borderId="11" xfId="46" applyFont="1" applyFill="1" applyBorder="1" applyAlignment="1">
      <alignment horizontal="left" vertical="center" wrapText="1"/>
    </xf>
    <xf numFmtId="0" fontId="26" fillId="0" borderId="11" xfId="47" applyNumberFormat="1" applyFont="1" applyFill="1" applyBorder="1" applyAlignment="1">
      <alignment horizontal="left" vertical="center" wrapText="1"/>
    </xf>
    <xf numFmtId="0" fontId="6" fillId="0" borderId="11" xfId="47" applyNumberFormat="1" applyFont="1" applyFill="1" applyBorder="1" applyAlignment="1">
      <alignment horizontal="left" vertical="center" wrapText="1"/>
    </xf>
    <xf numFmtId="0" fontId="3" fillId="22" borderId="11" xfId="47" applyNumberFormat="1" applyFont="1" applyFill="1" applyBorder="1" applyAlignment="1">
      <alignment vertical="center" wrapText="1"/>
    </xf>
    <xf numFmtId="0" fontId="7" fillId="22" borderId="11" xfId="0" applyFont="1" applyFill="1" applyBorder="1" applyAlignment="1">
      <alignment vertical="center" wrapText="1"/>
      <protection hidden="1"/>
    </xf>
    <xf numFmtId="0" fontId="7" fillId="23" borderId="18" xfId="0" applyFont="1" applyFill="1" applyBorder="1" applyAlignment="1">
      <alignment vertical="center" wrapText="1"/>
      <protection hidden="1"/>
    </xf>
    <xf numFmtId="0" fontId="6" fillId="23" borderId="11" xfId="45" applyFont="1" applyFill="1" applyBorder="1" applyAlignment="1">
      <alignment horizontal="center" vertical="center" wrapText="1"/>
    </xf>
    <xf numFmtId="0" fontId="6" fillId="26" borderId="1" xfId="0" applyFont="1" applyFill="1" applyAlignment="1">
      <alignment horizontal="center" vertical="center"/>
      <protection hidden="1"/>
    </xf>
    <xf numFmtId="0" fontId="6" fillId="0" borderId="11" xfId="0" applyNumberFormat="1" applyFont="1" applyFill="1" applyBorder="1" applyAlignment="1">
      <alignment vertical="center" wrapText="1"/>
      <protection hidden="1"/>
    </xf>
    <xf numFmtId="0" fontId="6" fillId="0" borderId="11" xfId="0" applyNumberFormat="1" applyFont="1" applyFill="1" applyBorder="1" applyAlignment="1">
      <alignment horizontal="left" vertical="center" wrapText="1"/>
      <protection hidden="1"/>
    </xf>
    <xf numFmtId="179" fontId="6" fillId="0" borderId="11" xfId="0" applyNumberFormat="1" applyFont="1" applyFill="1" applyBorder="1" applyAlignment="1">
      <alignment horizontal="center" vertical="center"/>
      <protection hidden="1"/>
    </xf>
    <xf numFmtId="0" fontId="6" fillId="0" borderId="11" xfId="0" applyNumberFormat="1" applyFont="1" applyFill="1" applyBorder="1" applyAlignment="1">
      <alignment horizontal="center" vertical="center" wrapText="1"/>
      <protection hidden="1"/>
    </xf>
    <xf numFmtId="0" fontId="6" fillId="0" borderId="11" xfId="0" applyFont="1" applyFill="1" applyBorder="1" applyAlignment="1">
      <alignment horizontal="center" vertical="center"/>
      <protection hidden="1"/>
    </xf>
    <xf numFmtId="0" fontId="6" fillId="26" borderId="0" xfId="0" applyNumberFormat="1" applyFont="1" applyFill="1" applyBorder="1" applyAlignment="1">
      <alignment vertical="center"/>
      <protection hidden="1"/>
    </xf>
    <xf numFmtId="0" fontId="6" fillId="0" borderId="12" xfId="0" applyNumberFormat="1" applyFont="1" applyFill="1" applyBorder="1" applyAlignment="1">
      <alignment vertical="center" wrapText="1"/>
      <protection hidden="1"/>
    </xf>
    <xf numFmtId="0" fontId="6" fillId="0" borderId="12" xfId="0" applyNumberFormat="1" applyFont="1" applyFill="1" applyBorder="1" applyAlignment="1">
      <alignment horizontal="left" vertical="center" wrapText="1"/>
      <protection hidden="1"/>
    </xf>
    <xf numFmtId="0" fontId="6" fillId="0" borderId="12" xfId="0" applyNumberFormat="1" applyFont="1" applyFill="1" applyBorder="1" applyAlignment="1">
      <alignment horizontal="center" vertical="center" wrapText="1"/>
      <protection hidden="1"/>
    </xf>
    <xf numFmtId="179" fontId="28" fillId="7" borderId="11" xfId="0" applyNumberFormat="1" applyFont="1" applyFill="1" applyBorder="1" applyAlignment="1">
      <alignment horizontal="center" vertical="center"/>
      <protection hidden="1"/>
    </xf>
    <xf numFmtId="0" fontId="28" fillId="7" borderId="11" xfId="0" applyNumberFormat="1" applyFont="1" applyFill="1" applyBorder="1" applyAlignment="1">
      <alignment horizontal="center" vertical="center"/>
      <protection hidden="1"/>
    </xf>
    <xf numFmtId="180" fontId="31" fillId="19" borderId="11" xfId="0" applyNumberFormat="1" applyFont="1" applyFill="1" applyBorder="1" applyAlignment="1">
      <alignment horizontal="center" vertical="center"/>
      <protection hidden="1"/>
    </xf>
    <xf numFmtId="0" fontId="6" fillId="26" borderId="0" xfId="0" applyNumberFormat="1" applyFont="1" applyFill="1" applyBorder="1" applyAlignment="1">
      <alignment horizontal="center" vertical="center"/>
      <protection hidden="1"/>
    </xf>
    <xf numFmtId="0" fontId="6" fillId="0" borderId="12" xfId="47" applyFont="1" applyFill="1" applyBorder="1" applyAlignment="1">
      <alignment horizontal="left" vertical="center" wrapText="1"/>
    </xf>
    <xf numFmtId="0" fontId="6" fillId="0" borderId="20" xfId="47" applyFont="1" applyFill="1" applyBorder="1" applyAlignment="1">
      <alignment horizontal="left" vertical="center" wrapText="1"/>
    </xf>
    <xf numFmtId="0" fontId="6" fillId="0" borderId="11" xfId="47" applyFont="1" applyFill="1" applyBorder="1" applyAlignment="1">
      <alignment horizontal="left" vertical="center" wrapText="1"/>
    </xf>
    <xf numFmtId="0" fontId="30" fillId="19" borderId="21" xfId="0" applyNumberFormat="1" applyFont="1" applyFill="1" applyBorder="1" applyAlignment="1">
      <alignment horizontal="center" vertical="center"/>
      <protection hidden="1"/>
    </xf>
    <xf numFmtId="0" fontId="30" fillId="19" borderId="22" xfId="0" applyNumberFormat="1" applyFont="1" applyFill="1" applyBorder="1" applyAlignment="1">
      <alignment horizontal="center" vertical="center"/>
      <protection hidden="1"/>
    </xf>
    <xf numFmtId="0" fontId="7" fillId="22" borderId="21" xfId="0" applyFont="1" applyFill="1" applyBorder="1" applyAlignment="1">
      <alignment horizontal="left" vertical="center" wrapText="1"/>
      <protection hidden="1"/>
    </xf>
    <xf numFmtId="0" fontId="7" fillId="22" borderId="22" xfId="0" applyFont="1" applyFill="1" applyBorder="1" applyAlignment="1">
      <alignment horizontal="left" vertical="center" wrapText="1"/>
      <protection hidden="1"/>
    </xf>
    <xf numFmtId="0" fontId="6" fillId="0" borderId="23" xfId="0" applyNumberFormat="1" applyFont="1" applyFill="1" applyBorder="1" applyAlignment="1">
      <alignment horizontal="left" vertical="center" wrapText="1"/>
      <protection hidden="1"/>
    </xf>
    <xf numFmtId="0" fontId="6" fillId="0" borderId="24" xfId="0" applyNumberFormat="1" applyFont="1" applyFill="1" applyBorder="1" applyAlignment="1">
      <alignment horizontal="left" vertical="center" wrapText="1"/>
      <protection hidden="1"/>
    </xf>
    <xf numFmtId="0" fontId="28" fillId="7" borderId="21" xfId="0" applyNumberFormat="1" applyFont="1" applyFill="1" applyBorder="1" applyAlignment="1">
      <alignment horizontal="center" vertical="center"/>
      <protection hidden="1"/>
    </xf>
    <xf numFmtId="0" fontId="28" fillId="7" borderId="22" xfId="0" applyNumberFormat="1" applyFont="1" applyFill="1" applyBorder="1" applyAlignment="1">
      <alignment horizontal="center" vertical="center"/>
      <protection hidden="1"/>
    </xf>
    <xf numFmtId="0" fontId="1" fillId="7" borderId="21" xfId="0" applyNumberFormat="1" applyFont="1" applyFill="1" applyBorder="1" applyAlignment="1">
      <alignment horizontal="center" vertical="center"/>
      <protection hidden="1"/>
    </xf>
    <xf numFmtId="0" fontId="1" fillId="7" borderId="22" xfId="0" applyNumberFormat="1" applyFont="1" applyFill="1" applyBorder="1" applyAlignment="1">
      <alignment horizontal="center" vertical="center"/>
      <protection hidden="1"/>
    </xf>
    <xf numFmtId="0" fontId="6" fillId="0" borderId="11" xfId="47" applyFont="1" applyFill="1" applyBorder="1" applyAlignment="1">
      <alignment horizontal="center" vertical="center" wrapText="1"/>
    </xf>
    <xf numFmtId="58" fontId="6" fillId="0" borderId="12" xfId="47" applyNumberFormat="1" applyFont="1" applyFill="1" applyBorder="1" applyAlignment="1">
      <alignment horizontal="left" vertical="center" wrapText="1"/>
    </xf>
    <xf numFmtId="58" fontId="6" fillId="0" borderId="19" xfId="47" applyNumberFormat="1" applyFont="1" applyFill="1" applyBorder="1" applyAlignment="1">
      <alignment horizontal="left" vertical="center" wrapText="1"/>
    </xf>
    <xf numFmtId="58" fontId="6" fillId="0" borderId="11" xfId="47" applyNumberFormat="1" applyFont="1" applyFill="1" applyBorder="1" applyAlignment="1">
      <alignment horizontal="left" vertical="center" wrapText="1"/>
    </xf>
    <xf numFmtId="0" fontId="6" fillId="26" borderId="12" xfId="47" applyFont="1" applyFill="1" applyBorder="1" applyAlignment="1">
      <alignment horizontal="center" vertical="center"/>
    </xf>
    <xf numFmtId="0" fontId="6" fillId="26" borderId="19" xfId="47" applyFont="1" applyFill="1" applyBorder="1" applyAlignment="1">
      <alignment horizontal="center" vertical="center"/>
    </xf>
    <xf numFmtId="0" fontId="6" fillId="26" borderId="0" xfId="47" applyFont="1" applyFill="1" applyAlignment="1">
      <alignment horizontal="center" vertical="center"/>
    </xf>
    <xf numFmtId="0" fontId="6" fillId="26" borderId="0" xfId="47" applyFont="1" applyFill="1" applyAlignment="1">
      <alignment horizontal="left" vertical="center" wrapText="1"/>
    </xf>
    <xf numFmtId="0" fontId="7" fillId="26" borderId="11" xfId="47" applyFont="1" applyFill="1" applyBorder="1" applyAlignment="1">
      <alignment horizontal="center" vertical="center" wrapText="1"/>
    </xf>
    <xf numFmtId="0" fontId="3" fillId="22" borderId="11" xfId="47" applyFont="1" applyFill="1" applyBorder="1" applyAlignment="1">
      <alignment horizontal="left" vertical="center" wrapText="1"/>
    </xf>
  </cellXfs>
  <cellStyles count="51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差_别克品牌广州车展活动旅行社SOW1106PO" xfId="44"/>
    <cellStyle name="常规" xfId="0" builtinId="0"/>
    <cellStyle name="常规 2" xfId="45"/>
    <cellStyle name="常规 2_别克品牌广州车展活动旅行社SOW1106PO" xfId="46"/>
    <cellStyle name="常规 3" xfId="47"/>
    <cellStyle name="好_别克品牌广州车展活动旅行社SOW1106PO" xfId="48"/>
    <cellStyle name="样式 1" xfId="49"/>
    <cellStyle name="一般_Sheet1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7"/>
  <sheetViews>
    <sheetView tabSelected="1" view="pageBreakPreview" zoomScaleSheetLayoutView="100"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D36" sqref="D36"/>
    </sheetView>
  </sheetViews>
  <sheetFormatPr defaultColWidth="19.75" defaultRowHeight="14.25"/>
  <cols>
    <col min="1" max="1" width="30.75" style="14" customWidth="1" collapsed="1"/>
    <col min="2" max="2" width="15.25" style="2" bestFit="1" customWidth="1" collapsed="1"/>
    <col min="3" max="3" width="46.125" style="4" customWidth="1"/>
    <col min="4" max="4" width="8.5" style="4" bestFit="1" customWidth="1"/>
    <col min="5" max="6" width="4.5" style="1" bestFit="1" customWidth="1"/>
    <col min="7" max="7" width="8.625" style="1" bestFit="1" customWidth="1"/>
    <col min="8" max="8" width="30.625" style="25" customWidth="1"/>
    <col min="9" max="16384" width="19.75" style="3"/>
  </cols>
  <sheetData>
    <row r="1" spans="1:8">
      <c r="A1" s="93"/>
      <c r="B1" s="93"/>
      <c r="C1" s="93"/>
      <c r="D1" s="2"/>
      <c r="H1" s="25" t="s">
        <v>80</v>
      </c>
    </row>
    <row r="2" spans="1:8" ht="28.5">
      <c r="A2" s="4" t="s">
        <v>0</v>
      </c>
      <c r="B2" s="94" t="s">
        <v>60</v>
      </c>
      <c r="C2" s="94"/>
      <c r="D2" s="94"/>
      <c r="E2" s="94"/>
      <c r="H2" s="25" t="s">
        <v>81</v>
      </c>
    </row>
    <row r="3" spans="1:8">
      <c r="A3" s="4" t="s">
        <v>1</v>
      </c>
      <c r="B3" s="22" t="s">
        <v>82</v>
      </c>
      <c r="H3" s="25" t="s">
        <v>83</v>
      </c>
    </row>
    <row r="4" spans="1:8">
      <c r="A4" s="32" t="s">
        <v>2</v>
      </c>
      <c r="B4" s="33" t="s">
        <v>32</v>
      </c>
      <c r="C4" s="34"/>
      <c r="D4" s="34"/>
      <c r="E4" s="35"/>
      <c r="F4" s="35"/>
      <c r="G4" s="35"/>
      <c r="H4" s="36"/>
    </row>
    <row r="5" spans="1:8">
      <c r="A5" s="37" t="s">
        <v>3</v>
      </c>
      <c r="B5" s="38"/>
      <c r="C5" s="39"/>
      <c r="D5" s="39"/>
      <c r="E5" s="40"/>
      <c r="F5" s="40"/>
      <c r="G5" s="40"/>
      <c r="H5" s="41"/>
    </row>
    <row r="6" spans="1:8">
      <c r="A6" s="37" t="s">
        <v>4</v>
      </c>
      <c r="B6" s="38"/>
      <c r="C6" s="39"/>
      <c r="D6" s="39"/>
      <c r="E6" s="40"/>
      <c r="F6" s="40"/>
      <c r="G6" s="40"/>
      <c r="H6" s="41"/>
    </row>
    <row r="7" spans="1:8" s="2" customFormat="1">
      <c r="A7" s="95" t="s">
        <v>5</v>
      </c>
      <c r="B7" s="95"/>
      <c r="C7" s="28" t="s">
        <v>6</v>
      </c>
      <c r="D7" s="28" t="s">
        <v>68</v>
      </c>
      <c r="E7" s="5" t="s">
        <v>7</v>
      </c>
      <c r="F7" s="5" t="s">
        <v>8</v>
      </c>
      <c r="G7" s="5"/>
      <c r="H7" s="6" t="s">
        <v>9</v>
      </c>
    </row>
    <row r="8" spans="1:8" s="2" customFormat="1" ht="15">
      <c r="A8" s="96" t="s">
        <v>33</v>
      </c>
      <c r="B8" s="96"/>
      <c r="C8" s="96"/>
      <c r="D8" s="96"/>
      <c r="E8" s="96"/>
      <c r="F8" s="96"/>
      <c r="G8" s="42"/>
      <c r="H8" s="7"/>
    </row>
    <row r="9" spans="1:8" s="2" customFormat="1" ht="66" customHeight="1">
      <c r="A9" s="76" t="s">
        <v>34</v>
      </c>
      <c r="B9" s="87" t="s">
        <v>19</v>
      </c>
      <c r="C9" s="29" t="s">
        <v>45</v>
      </c>
      <c r="D9" s="29">
        <v>1800</v>
      </c>
      <c r="E9" s="8">
        <v>1</v>
      </c>
      <c r="F9" s="8">
        <v>24</v>
      </c>
      <c r="G9" s="8">
        <f>D9*E9*F9</f>
        <v>43200</v>
      </c>
      <c r="H9" s="13"/>
    </row>
    <row r="10" spans="1:8" s="2" customFormat="1" ht="123" customHeight="1">
      <c r="A10" s="76"/>
      <c r="B10" s="87"/>
      <c r="C10" s="29" t="s">
        <v>46</v>
      </c>
      <c r="D10" s="29">
        <v>1800</v>
      </c>
      <c r="E10" s="8">
        <v>1</v>
      </c>
      <c r="F10" s="10">
        <v>59</v>
      </c>
      <c r="G10" s="8">
        <f t="shared" ref="G10:G15" si="0">D10*E10*F10</f>
        <v>106200</v>
      </c>
      <c r="H10" s="13"/>
    </row>
    <row r="11" spans="1:8" s="2" customFormat="1" ht="33.75" customHeight="1">
      <c r="A11" s="76" t="s">
        <v>20</v>
      </c>
      <c r="B11" s="76"/>
      <c r="C11" s="26"/>
      <c r="D11" s="54">
        <v>0</v>
      </c>
      <c r="E11" s="9">
        <v>1</v>
      </c>
      <c r="F11" s="9">
        <v>1</v>
      </c>
      <c r="G11" s="8">
        <f t="shared" si="0"/>
        <v>0</v>
      </c>
      <c r="H11" s="13"/>
    </row>
    <row r="12" spans="1:8" s="2" customFormat="1">
      <c r="A12" s="74" t="s">
        <v>16</v>
      </c>
      <c r="B12" s="91" t="s">
        <v>44</v>
      </c>
      <c r="C12" s="27">
        <v>43054</v>
      </c>
      <c r="D12" s="55">
        <v>100</v>
      </c>
      <c r="E12" s="9">
        <v>1</v>
      </c>
      <c r="F12" s="9">
        <v>40</v>
      </c>
      <c r="G12" s="8">
        <f t="shared" si="0"/>
        <v>4000</v>
      </c>
      <c r="H12" s="13"/>
    </row>
    <row r="13" spans="1:8" s="2" customFormat="1">
      <c r="A13" s="75"/>
      <c r="B13" s="92"/>
      <c r="C13" s="27">
        <v>43055</v>
      </c>
      <c r="D13" s="55">
        <v>100</v>
      </c>
      <c r="E13" s="9">
        <v>1</v>
      </c>
      <c r="F13" s="9">
        <v>80</v>
      </c>
      <c r="G13" s="8">
        <f t="shared" si="0"/>
        <v>8000</v>
      </c>
      <c r="H13" s="13"/>
    </row>
    <row r="14" spans="1:8" s="2" customFormat="1">
      <c r="A14" s="75"/>
      <c r="B14" s="30" t="s">
        <v>21</v>
      </c>
      <c r="C14" s="27">
        <v>43054</v>
      </c>
      <c r="D14" s="55">
        <v>200</v>
      </c>
      <c r="E14" s="9">
        <v>1</v>
      </c>
      <c r="F14" s="9">
        <v>40</v>
      </c>
      <c r="G14" s="8">
        <f t="shared" si="0"/>
        <v>8000</v>
      </c>
      <c r="H14" s="13"/>
    </row>
    <row r="15" spans="1:8" s="11" customFormat="1">
      <c r="A15" s="29" t="s">
        <v>10</v>
      </c>
      <c r="B15" s="31" t="s">
        <v>28</v>
      </c>
      <c r="C15" s="29" t="s">
        <v>43</v>
      </c>
      <c r="D15" s="55">
        <v>0</v>
      </c>
      <c r="E15" s="8">
        <v>2</v>
      </c>
      <c r="F15" s="8">
        <v>3</v>
      </c>
      <c r="G15" s="8">
        <f t="shared" si="0"/>
        <v>0</v>
      </c>
      <c r="H15" s="13"/>
    </row>
    <row r="16" spans="1:8" s="2" customFormat="1" ht="15">
      <c r="A16" s="19" t="s">
        <v>35</v>
      </c>
      <c r="B16" s="23"/>
      <c r="C16" s="18"/>
      <c r="D16" s="56"/>
      <c r="E16" s="18"/>
      <c r="F16" s="18"/>
      <c r="G16" s="18"/>
      <c r="H16" s="12"/>
    </row>
    <row r="17" spans="1:9" s="11" customFormat="1">
      <c r="A17" s="76" t="s">
        <v>15</v>
      </c>
      <c r="B17" s="87" t="s">
        <v>49</v>
      </c>
      <c r="C17" s="29" t="s">
        <v>48</v>
      </c>
      <c r="D17" s="29">
        <v>30000</v>
      </c>
      <c r="E17" s="31">
        <v>1</v>
      </c>
      <c r="F17" s="31">
        <v>1</v>
      </c>
      <c r="G17" s="29">
        <v>30000</v>
      </c>
      <c r="H17" s="76" t="s">
        <v>55</v>
      </c>
    </row>
    <row r="18" spans="1:9" s="11" customFormat="1">
      <c r="A18" s="76"/>
      <c r="B18" s="87"/>
      <c r="C18" s="29" t="s">
        <v>47</v>
      </c>
      <c r="D18" s="29">
        <v>30000</v>
      </c>
      <c r="E18" s="31">
        <v>1</v>
      </c>
      <c r="F18" s="31">
        <v>1</v>
      </c>
      <c r="G18" s="29">
        <v>30000</v>
      </c>
      <c r="H18" s="76"/>
    </row>
    <row r="19" spans="1:9" s="2" customFormat="1" ht="15">
      <c r="A19" s="21" t="s">
        <v>11</v>
      </c>
      <c r="B19" s="24"/>
      <c r="C19" s="16"/>
      <c r="D19" s="16"/>
      <c r="E19" s="16"/>
      <c r="F19" s="16"/>
      <c r="G19" s="16"/>
      <c r="H19" s="12"/>
    </row>
    <row r="20" spans="1:9" s="2" customFormat="1">
      <c r="A20" s="27">
        <v>43053</v>
      </c>
      <c r="B20" s="31" t="s">
        <v>22</v>
      </c>
      <c r="C20" s="29" t="s">
        <v>39</v>
      </c>
      <c r="D20" s="29">
        <v>2000</v>
      </c>
      <c r="E20" s="8">
        <v>1</v>
      </c>
      <c r="F20" s="8">
        <v>1</v>
      </c>
      <c r="G20" s="8">
        <f>D20*E20*F20</f>
        <v>2000</v>
      </c>
      <c r="H20" s="13"/>
    </row>
    <row r="21" spans="1:9" s="2" customFormat="1">
      <c r="A21" s="90">
        <v>43054</v>
      </c>
      <c r="B21" s="31" t="s">
        <v>22</v>
      </c>
      <c r="C21" s="29" t="s">
        <v>41</v>
      </c>
      <c r="D21" s="29">
        <v>2000</v>
      </c>
      <c r="E21" s="8">
        <v>1</v>
      </c>
      <c r="F21" s="8">
        <v>1</v>
      </c>
      <c r="G21" s="8">
        <f t="shared" ref="G21:G40" si="1">D21*E21*F21</f>
        <v>2000</v>
      </c>
      <c r="H21" s="13"/>
    </row>
    <row r="22" spans="1:9" s="2" customFormat="1">
      <c r="A22" s="90"/>
      <c r="B22" s="31" t="s">
        <v>40</v>
      </c>
      <c r="C22" s="29" t="s">
        <v>50</v>
      </c>
      <c r="D22" s="29">
        <v>2000</v>
      </c>
      <c r="E22" s="8">
        <v>1</v>
      </c>
      <c r="F22" s="8">
        <v>1</v>
      </c>
      <c r="G22" s="8">
        <f t="shared" si="1"/>
        <v>2000</v>
      </c>
      <c r="H22" s="13"/>
    </row>
    <row r="23" spans="1:9" s="2" customFormat="1">
      <c r="A23" s="90">
        <v>43055</v>
      </c>
      <c r="B23" s="87" t="s">
        <v>40</v>
      </c>
      <c r="C23" s="29" t="s">
        <v>52</v>
      </c>
      <c r="D23" s="29">
        <v>2000</v>
      </c>
      <c r="E23" s="8">
        <v>1</v>
      </c>
      <c r="F23" s="8">
        <v>2</v>
      </c>
      <c r="G23" s="8">
        <f t="shared" si="1"/>
        <v>4000</v>
      </c>
      <c r="H23" s="13"/>
    </row>
    <row r="24" spans="1:9" s="2" customFormat="1">
      <c r="A24" s="90"/>
      <c r="B24" s="87"/>
      <c r="C24" s="29" t="s">
        <v>51</v>
      </c>
      <c r="D24" s="29">
        <v>800</v>
      </c>
      <c r="E24" s="8">
        <v>1</v>
      </c>
      <c r="F24" s="8">
        <v>1</v>
      </c>
      <c r="G24" s="8">
        <f t="shared" si="1"/>
        <v>800</v>
      </c>
      <c r="H24" s="13"/>
    </row>
    <row r="25" spans="1:9" s="2" customFormat="1" ht="21" customHeight="1">
      <c r="A25" s="27" t="s">
        <v>62</v>
      </c>
      <c r="B25" s="31" t="s">
        <v>63</v>
      </c>
      <c r="C25" s="29"/>
      <c r="D25" s="29">
        <v>800</v>
      </c>
      <c r="E25" s="8">
        <v>2</v>
      </c>
      <c r="F25" s="8">
        <v>1</v>
      </c>
      <c r="G25" s="8">
        <f t="shared" si="1"/>
        <v>1600</v>
      </c>
      <c r="H25" s="13"/>
    </row>
    <row r="26" spans="1:9" s="2" customFormat="1">
      <c r="A26" s="27">
        <v>43056</v>
      </c>
      <c r="B26" s="31" t="s">
        <v>53</v>
      </c>
      <c r="C26" s="29" t="s">
        <v>42</v>
      </c>
      <c r="D26" s="29">
        <v>800</v>
      </c>
      <c r="E26" s="8">
        <v>1</v>
      </c>
      <c r="F26" s="8">
        <v>2</v>
      </c>
      <c r="G26" s="8">
        <f t="shared" si="1"/>
        <v>1600</v>
      </c>
      <c r="H26" s="13"/>
    </row>
    <row r="27" spans="1:9" s="11" customFormat="1" ht="15">
      <c r="A27" s="21" t="s">
        <v>27</v>
      </c>
      <c r="B27" s="24"/>
      <c r="C27" s="16"/>
      <c r="D27" s="16"/>
      <c r="E27" s="16"/>
      <c r="F27" s="16"/>
      <c r="G27" s="16"/>
      <c r="H27" s="12"/>
    </row>
    <row r="28" spans="1:9" s="2" customFormat="1">
      <c r="A28" s="27" t="s">
        <v>24</v>
      </c>
      <c r="B28" s="31"/>
      <c r="C28" s="29" t="s">
        <v>25</v>
      </c>
      <c r="D28" s="29">
        <v>100</v>
      </c>
      <c r="E28" s="8">
        <v>1</v>
      </c>
      <c r="F28" s="8">
        <v>12</v>
      </c>
      <c r="G28" s="8">
        <f t="shared" si="1"/>
        <v>1200</v>
      </c>
      <c r="H28" s="13" t="s">
        <v>61</v>
      </c>
    </row>
    <row r="29" spans="1:9" s="2" customFormat="1">
      <c r="A29" s="88" t="s">
        <v>31</v>
      </c>
      <c r="B29" s="31"/>
      <c r="C29" s="29" t="s">
        <v>36</v>
      </c>
      <c r="D29" s="29">
        <v>300</v>
      </c>
      <c r="E29" s="8">
        <v>1</v>
      </c>
      <c r="F29" s="8">
        <v>12</v>
      </c>
      <c r="G29" s="8">
        <f t="shared" si="1"/>
        <v>3600</v>
      </c>
      <c r="H29" s="13" t="s">
        <v>56</v>
      </c>
    </row>
    <row r="30" spans="1:9" s="2" customFormat="1">
      <c r="A30" s="89"/>
      <c r="B30" s="31"/>
      <c r="C30" s="29" t="s">
        <v>54</v>
      </c>
      <c r="D30" s="29">
        <v>100</v>
      </c>
      <c r="E30" s="8">
        <v>2</v>
      </c>
      <c r="F30" s="8">
        <v>6</v>
      </c>
      <c r="G30" s="8">
        <f t="shared" si="1"/>
        <v>1200</v>
      </c>
      <c r="H30" s="13" t="s">
        <v>57</v>
      </c>
    </row>
    <row r="31" spans="1:9" s="2" customFormat="1">
      <c r="A31" s="29" t="s">
        <v>29</v>
      </c>
      <c r="B31" s="31"/>
      <c r="C31" s="29" t="s">
        <v>30</v>
      </c>
      <c r="D31" s="29">
        <v>500</v>
      </c>
      <c r="E31" s="8">
        <v>1</v>
      </c>
      <c r="F31" s="8">
        <v>6</v>
      </c>
      <c r="G31" s="8">
        <f t="shared" si="1"/>
        <v>3000</v>
      </c>
      <c r="H31" s="43"/>
    </row>
    <row r="32" spans="1:9" s="49" customFormat="1">
      <c r="A32" s="44" t="s">
        <v>66</v>
      </c>
      <c r="B32" s="45"/>
      <c r="C32" s="46"/>
      <c r="D32" s="46">
        <v>100</v>
      </c>
      <c r="E32" s="47">
        <v>1</v>
      </c>
      <c r="F32" s="47">
        <v>12</v>
      </c>
      <c r="G32" s="8">
        <f t="shared" si="1"/>
        <v>1200</v>
      </c>
      <c r="H32" s="44"/>
      <c r="I32" s="48"/>
    </row>
    <row r="33" spans="1:9" s="11" customFormat="1" ht="15">
      <c r="A33" s="21" t="s">
        <v>26</v>
      </c>
      <c r="B33" s="24"/>
      <c r="C33" s="16"/>
      <c r="D33" s="16"/>
      <c r="E33" s="16"/>
      <c r="F33" s="16"/>
      <c r="G33" s="16"/>
      <c r="H33" s="12"/>
    </row>
    <row r="34" spans="1:9" s="11" customFormat="1" ht="15">
      <c r="A34" s="76" t="s">
        <v>23</v>
      </c>
      <c r="B34" s="20"/>
      <c r="C34" s="44" t="s">
        <v>37</v>
      </c>
      <c r="D34" s="44">
        <v>500</v>
      </c>
      <c r="E34" s="31">
        <v>1</v>
      </c>
      <c r="F34" s="31">
        <v>1</v>
      </c>
      <c r="G34" s="8">
        <f t="shared" si="1"/>
        <v>500</v>
      </c>
      <c r="H34" s="29"/>
    </row>
    <row r="35" spans="1:9" s="11" customFormat="1" ht="15">
      <c r="A35" s="76"/>
      <c r="B35" s="20"/>
      <c r="C35" s="44" t="s">
        <v>38</v>
      </c>
      <c r="D35" s="44">
        <v>500</v>
      </c>
      <c r="E35" s="50">
        <v>1</v>
      </c>
      <c r="F35" s="51">
        <v>2</v>
      </c>
      <c r="G35" s="8">
        <f t="shared" si="1"/>
        <v>1000</v>
      </c>
      <c r="H35" s="29"/>
    </row>
    <row r="36" spans="1:9" s="49" customFormat="1">
      <c r="A36" s="44" t="s">
        <v>14</v>
      </c>
      <c r="B36" s="52"/>
      <c r="C36" s="44"/>
      <c r="D36" s="44">
        <v>500</v>
      </c>
      <c r="E36" s="50">
        <v>1</v>
      </c>
      <c r="F36" s="51">
        <v>83</v>
      </c>
      <c r="G36" s="8">
        <f t="shared" si="1"/>
        <v>41500</v>
      </c>
      <c r="H36" s="53" t="s">
        <v>58</v>
      </c>
      <c r="I36" s="48"/>
    </row>
    <row r="37" spans="1:9" s="2" customFormat="1">
      <c r="A37" s="17" t="s">
        <v>12</v>
      </c>
      <c r="B37" s="31"/>
      <c r="C37" s="15" t="s">
        <v>18</v>
      </c>
      <c r="D37" s="15">
        <v>20000</v>
      </c>
      <c r="E37" s="8">
        <v>1</v>
      </c>
      <c r="F37" s="8">
        <v>1</v>
      </c>
      <c r="G37" s="8">
        <f t="shared" si="1"/>
        <v>20000</v>
      </c>
      <c r="H37" s="29" t="s">
        <v>59</v>
      </c>
    </row>
    <row r="38" spans="1:9" s="49" customFormat="1">
      <c r="A38" s="44" t="s">
        <v>13</v>
      </c>
      <c r="B38" s="45"/>
      <c r="C38" s="46"/>
      <c r="D38" s="15">
        <v>20000</v>
      </c>
      <c r="E38" s="47">
        <v>1</v>
      </c>
      <c r="F38" s="47">
        <v>1</v>
      </c>
      <c r="G38" s="8">
        <f t="shared" si="1"/>
        <v>20000</v>
      </c>
      <c r="H38" s="29" t="s">
        <v>59</v>
      </c>
      <c r="I38" s="48"/>
    </row>
    <row r="39" spans="1:9" s="49" customFormat="1">
      <c r="A39" s="44" t="s">
        <v>17</v>
      </c>
      <c r="B39" s="45"/>
      <c r="C39" s="46"/>
      <c r="D39" s="46">
        <v>17000</v>
      </c>
      <c r="E39" s="47">
        <v>1</v>
      </c>
      <c r="F39" s="47">
        <v>1</v>
      </c>
      <c r="G39" s="8">
        <f t="shared" si="1"/>
        <v>17000</v>
      </c>
      <c r="H39" s="44" t="s">
        <v>67</v>
      </c>
      <c r="I39" s="48"/>
    </row>
    <row r="40" spans="1:9" s="49" customFormat="1">
      <c r="A40" s="44" t="s">
        <v>64</v>
      </c>
      <c r="B40" s="45"/>
      <c r="C40" s="46"/>
      <c r="D40" s="46">
        <v>10000</v>
      </c>
      <c r="E40" s="47">
        <v>1</v>
      </c>
      <c r="F40" s="47">
        <v>1</v>
      </c>
      <c r="G40" s="8">
        <f t="shared" si="1"/>
        <v>10000</v>
      </c>
      <c r="H40" s="44" t="s">
        <v>65</v>
      </c>
      <c r="I40" s="48"/>
    </row>
    <row r="41" spans="1:9" s="60" customFormat="1">
      <c r="A41" s="79" t="s">
        <v>69</v>
      </c>
      <c r="B41" s="80"/>
      <c r="C41" s="80"/>
      <c r="D41" s="80"/>
      <c r="E41" s="80"/>
      <c r="F41" s="57"/>
      <c r="G41" s="58"/>
      <c r="H41" s="59"/>
    </row>
    <row r="42" spans="1:9" s="66" customFormat="1" ht="14.25" customHeight="1">
      <c r="A42" s="81" t="s">
        <v>70</v>
      </c>
      <c r="B42" s="61" t="s">
        <v>71</v>
      </c>
      <c r="C42" s="62" t="s">
        <v>72</v>
      </c>
      <c r="D42" s="63">
        <v>1200</v>
      </c>
      <c r="E42" s="63">
        <v>1</v>
      </c>
      <c r="F42" s="64">
        <v>1</v>
      </c>
      <c r="G42" s="65">
        <f>E42*F42*D42</f>
        <v>1200</v>
      </c>
    </row>
    <row r="43" spans="1:9" s="66" customFormat="1">
      <c r="A43" s="82"/>
      <c r="B43" s="61" t="s">
        <v>73</v>
      </c>
      <c r="C43" s="62" t="s">
        <v>74</v>
      </c>
      <c r="D43" s="63">
        <v>400</v>
      </c>
      <c r="E43" s="63">
        <v>1</v>
      </c>
      <c r="F43" s="64">
        <v>1</v>
      </c>
      <c r="G43" s="65">
        <f>E43*F43*D43</f>
        <v>400</v>
      </c>
    </row>
    <row r="44" spans="1:9" s="66" customFormat="1">
      <c r="A44" s="82"/>
      <c r="B44" s="67" t="s">
        <v>75</v>
      </c>
      <c r="C44" s="68" t="s">
        <v>76</v>
      </c>
      <c r="D44" s="63">
        <v>100</v>
      </c>
      <c r="E44" s="63">
        <v>2</v>
      </c>
      <c r="F44" s="69">
        <v>4</v>
      </c>
      <c r="G44" s="65">
        <f>E44*F44*D44</f>
        <v>800</v>
      </c>
    </row>
    <row r="45" spans="1:9" s="66" customFormat="1">
      <c r="A45" s="83" t="s">
        <v>77</v>
      </c>
      <c r="B45" s="84"/>
      <c r="C45" s="84"/>
      <c r="D45" s="84"/>
      <c r="E45" s="84"/>
      <c r="F45" s="84"/>
      <c r="G45" s="70">
        <f>SUM(G9:G44)</f>
        <v>366000</v>
      </c>
    </row>
    <row r="46" spans="1:9" s="66" customFormat="1">
      <c r="A46" s="85" t="s">
        <v>78</v>
      </c>
      <c r="B46" s="86"/>
      <c r="C46" s="86"/>
      <c r="D46" s="86"/>
      <c r="E46" s="86"/>
      <c r="F46" s="86"/>
      <c r="G46" s="71">
        <f>G45*0.1</f>
        <v>36600</v>
      </c>
    </row>
    <row r="47" spans="1:9" s="66" customFormat="1" ht="15">
      <c r="A47" s="77" t="s">
        <v>79</v>
      </c>
      <c r="B47" s="78"/>
      <c r="C47" s="78"/>
      <c r="D47" s="78"/>
      <c r="E47" s="78"/>
      <c r="F47" s="78"/>
      <c r="G47" s="72">
        <f>SUM(G45:G46)</f>
        <v>402600</v>
      </c>
      <c r="H47" s="73"/>
    </row>
  </sheetData>
  <mergeCells count="22">
    <mergeCell ref="A1:C1"/>
    <mergeCell ref="B2:E2"/>
    <mergeCell ref="A7:B7"/>
    <mergeCell ref="A8:F8"/>
    <mergeCell ref="H17:H18"/>
    <mergeCell ref="B9:B10"/>
    <mergeCell ref="A9:A10"/>
    <mergeCell ref="B17:B18"/>
    <mergeCell ref="A23:A24"/>
    <mergeCell ref="A21:A22"/>
    <mergeCell ref="A17:A18"/>
    <mergeCell ref="B12:B13"/>
    <mergeCell ref="A12:A14"/>
    <mergeCell ref="A11:B11"/>
    <mergeCell ref="A34:A35"/>
    <mergeCell ref="A47:F47"/>
    <mergeCell ref="A41:E41"/>
    <mergeCell ref="A42:A44"/>
    <mergeCell ref="A45:F45"/>
    <mergeCell ref="A46:F46"/>
    <mergeCell ref="B23:B24"/>
    <mergeCell ref="A29:A30"/>
  </mergeCells>
  <phoneticPr fontId="5" type="noConversion"/>
  <pageMargins left="0.60972222222222228" right="0.17916666666666667" top="0.4" bottom="0.50902777777777775" header="0.32916666666666666" footer="0.51111111111111107"/>
  <pageSetup paperSize="9" scale="45" firstPageNumber="4294963191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旅行社SOW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2009-06-15T12:06:18Z</cp:lastPrinted>
  <dcterms:created xsi:type="dcterms:W3CDTF">1996-12-17T01:32:42Z</dcterms:created>
  <dcterms:modified xsi:type="dcterms:W3CDTF">2017-11-08T12:06:25Z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