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25725"/>
</workbook>
</file>

<file path=xl/calcChain.xml><?xml version="1.0" encoding="utf-8"?>
<calcChain xmlns="http://schemas.openxmlformats.org/spreadsheetml/2006/main">
  <c r="G14" i="2"/>
  <c r="G15"/>
  <c r="G16"/>
  <c r="G17"/>
  <c r="G18"/>
  <c r="G19"/>
  <c r="G20"/>
  <c r="G21"/>
  <c r="G12"/>
  <c r="G13"/>
  <c r="G22"/>
  <c r="G27" i="3"/>
  <c r="G32"/>
  <c r="G37"/>
  <c r="I44" i="2"/>
  <c r="I43"/>
  <c r="I42"/>
  <c r="J39"/>
  <c r="J38"/>
  <c r="J37"/>
  <c r="J36"/>
  <c r="F38"/>
  <c r="F37"/>
  <c r="F36"/>
  <c r="H45"/>
  <c r="I45" l="1"/>
  <c r="G52" i="3"/>
  <c r="F52"/>
  <c r="C52"/>
  <c r="G44"/>
  <c r="F44"/>
  <c r="G40"/>
  <c r="F40"/>
  <c r="F37"/>
  <c r="F32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6" i="2"/>
  <c r="G29" s="1"/>
  <c r="G26"/>
  <c r="H26"/>
  <c r="B29" s="1"/>
  <c r="H53" i="3" l="1"/>
  <c r="C58" s="1"/>
  <c r="I58" s="1"/>
  <c r="K29" i="2"/>
</calcChain>
</file>

<file path=xl/sharedStrings.xml><?xml version="1.0" encoding="utf-8"?>
<sst xmlns="http://schemas.openxmlformats.org/spreadsheetml/2006/main" count="136" uniqueCount="113">
  <si>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</si>
  <si>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</si>
  <si>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</si>
  <si>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</si>
  <si>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</si>
  <si>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</si>
  <si>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</si>
  <si>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</si>
  <si>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</si>
  <si>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</si>
  <si>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</si>
  <si>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</si>
  <si>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</si>
  <si>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</si>
  <si>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</si>
  <si>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</si>
  <si>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</si>
  <si>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</si>
  <si>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</si>
  <si>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</si>
  <si>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</si>
  <si>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</si>
  <si>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</si>
  <si>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</si>
  <si>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</si>
  <si>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</si>
  <si>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</si>
  <si>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</si>
  <si>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</si>
  <si>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</si>
  <si>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</si>
  <si>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差旅费</t>
  </si>
  <si>
    <t>大交通（机票/火车票）</t>
  </si>
  <si>
    <t>市内交通（打车）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</si>
  <si>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</si>
  <si>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</si>
  <si>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</si>
  <si>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</si>
  <si>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</si>
  <si>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</si>
  <si>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</si>
  <si>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</si>
  <si>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</si>
  <si>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</si>
  <si>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</si>
  <si>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</si>
  <si>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</si>
  <si>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</si>
  <si>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</si>
  <si>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</si>
  <si>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</si>
  <si>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</si>
  <si>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</si>
  <si>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</si>
  <si>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</si>
  <si>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</si>
  <si>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</si>
  <si>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</si>
  <si>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</si>
  <si>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</si>
  <si>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</si>
  <si>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</si>
  <si>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</si>
  <si>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</si>
  <si>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</si>
  <si>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</si>
  <si>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</si>
  <si>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</si>
  <si>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</si>
  <si>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</si>
  <si>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</si>
  <si>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</si>
  <si>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</si>
  <si>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</si>
  <si>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</si>
  <si>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</si>
  <si>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</si>
  <si>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</si>
  <si>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</si>
  <si>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</si>
  <si>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</si>
  <si>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</si>
  <si>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</si>
  <si>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</si>
  <si>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</si>
  <si>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</si>
  <si>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</si>
  <si>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</si>
  <si>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郑州</t>
    <phoneticPr fontId="1" type="noConversion"/>
  </si>
  <si>
    <t>客户经理</t>
    <phoneticPr fontId="1" type="noConversion"/>
  </si>
  <si>
    <t>汽车组</t>
    <phoneticPr fontId="1" type="noConversion"/>
  </si>
  <si>
    <t>2018.1.5</t>
    <phoneticPr fontId="1" type="noConversion"/>
  </si>
  <si>
    <t>HMEA-180102-STY235</t>
    <phoneticPr fontId="1" type="noConversion"/>
  </si>
  <si>
    <t>不合格发票金额</t>
    <phoneticPr fontId="1" type="noConversion"/>
  </si>
  <si>
    <t>成都 郑州</t>
    <phoneticPr fontId="1" type="noConversion"/>
  </si>
  <si>
    <t>12.5-8 2.17-12.20</t>
    <phoneticPr fontId="1" type="noConversion"/>
  </si>
  <si>
    <t>12.18-12.20</t>
    <phoneticPr fontId="1" type="noConversion"/>
  </si>
  <si>
    <t>快递费</t>
    <phoneticPr fontId="1" type="noConversion"/>
  </si>
  <si>
    <t>数据线</t>
    <phoneticPr fontId="1" type="noConversion"/>
  </si>
  <si>
    <t>过路费</t>
    <phoneticPr fontId="1" type="noConversion"/>
  </si>
  <si>
    <t>摄影费</t>
    <phoneticPr fontId="1" type="noConversion"/>
  </si>
  <si>
    <t>打印费</t>
    <phoneticPr fontId="1" type="noConversion"/>
  </si>
  <si>
    <t>12.17 家-机场</t>
    <phoneticPr fontId="1" type="noConversion"/>
  </si>
  <si>
    <t>12.17酒店-餐厅</t>
    <phoneticPr fontId="1" type="noConversion"/>
  </si>
  <si>
    <t>职位:</t>
    <phoneticPr fontId="1" type="noConversion"/>
  </si>
  <si>
    <t>郑州-北京</t>
    <phoneticPr fontId="1" type="noConversion"/>
  </si>
  <si>
    <t>12.15 公司-家</t>
    <phoneticPr fontId="1" type="noConversion"/>
  </si>
  <si>
    <t>12.18酒店-餐厅</t>
    <phoneticPr fontId="1" type="noConversion"/>
  </si>
  <si>
    <t>12.20酒店-郑州东站</t>
    <phoneticPr fontId="1" type="noConversion"/>
  </si>
  <si>
    <t>12.17餐厅-酒店</t>
    <phoneticPr fontId="1" type="noConversion"/>
  </si>
  <si>
    <t>12.20北京西站-朗明-公司</t>
    <phoneticPr fontId="1" type="noConversion"/>
  </si>
  <si>
    <t>12.20公司-家</t>
    <phoneticPr fontId="1" type="noConversion"/>
  </si>
  <si>
    <t>12.21公司-还手机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</si>
</sst>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2" zoomScaleNormal="100" workbookViewId="0">
      <selection activeCell="G22" sqref="G22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" customWidth="1"/>
    <col min="7" max="7" width="14.125" customWidth="1"/>
    <col min="8" max="8" width="14.25" customWidth="1"/>
    <col min="9" max="9" width="24.875" customWidth="1"/>
    <col min="10" max="10" width="39.5" customWidth="1"/>
  </cols>
  <sheetData>
    <row r="2" spans="1:12" ht="21" customHeight="1">
      <c r="C2" s="87" t="s">
        <v>72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>
      <c r="H4" s="72" t="s">
        <v>77</v>
      </c>
      <c r="I4" s="72"/>
      <c r="J4" s="72" t="s">
        <v>78</v>
      </c>
    </row>
    <row r="5" spans="1:12" ht="21" customHeight="1">
      <c r="H5" s="73"/>
      <c r="I5" s="73"/>
      <c r="J5" s="73"/>
    </row>
    <row r="6" spans="1:12" ht="21" customHeight="1">
      <c r="A6" s="90" t="s">
        <v>44</v>
      </c>
      <c r="B6" s="77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7" t="s">
        <v>6</v>
      </c>
    </row>
    <row r="7" spans="1:12" ht="21" customHeight="1">
      <c r="A7" s="90"/>
      <c r="B7" s="7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77"/>
    </row>
    <row r="8" spans="1:12" ht="21" customHeight="1">
      <c r="A8" s="83">
        <v>1</v>
      </c>
      <c r="B8" s="84" t="s">
        <v>2</v>
      </c>
      <c r="C8" s="58">
        <v>0</v>
      </c>
      <c r="D8" s="59"/>
      <c r="E8" s="58">
        <f>C8*D8</f>
        <v>0</v>
      </c>
      <c r="F8" s="36">
        <v>930</v>
      </c>
      <c r="G8" s="36">
        <v>55</v>
      </c>
      <c r="H8" s="36">
        <f t="shared" ref="H8:H45" si="0">F8+G8</f>
        <v>985</v>
      </c>
      <c r="I8" s="2" t="s">
        <v>99</v>
      </c>
      <c r="J8" s="78" t="s">
        <v>71</v>
      </c>
    </row>
    <row r="9" spans="1:12" ht="21" customHeight="1">
      <c r="A9" s="83"/>
      <c r="B9" s="84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83"/>
      <c r="B10" s="84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83"/>
      <c r="B11" s="84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83"/>
      <c r="B12" s="84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930</v>
      </c>
      <c r="G13" s="37">
        <f t="shared" ref="G13" si="1">SUM(G8:G12)</f>
        <v>55</v>
      </c>
      <c r="H13" s="37">
        <f>SUM(H8:H12)</f>
        <v>985</v>
      </c>
      <c r="I13" s="35"/>
      <c r="J13" s="68"/>
    </row>
    <row r="14" spans="1:12" ht="21" customHeight="1">
      <c r="A14" s="60">
        <v>2</v>
      </c>
      <c r="B14" s="62" t="s">
        <v>47</v>
      </c>
      <c r="C14" s="64">
        <v>0</v>
      </c>
      <c r="D14" s="60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63</v>
      </c>
    </row>
    <row r="15" spans="1:12" ht="21" customHeight="1">
      <c r="A15" s="61"/>
      <c r="B15" s="63"/>
      <c r="C15" s="65"/>
      <c r="D15" s="61"/>
      <c r="E15" s="65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83">
        <v>3</v>
      </c>
      <c r="B17" s="84" t="s">
        <v>49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9" t="s">
        <v>64</v>
      </c>
    </row>
    <row r="18" spans="1:10" ht="21" customHeight="1">
      <c r="A18" s="83"/>
      <c r="B18" s="84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0"/>
    </row>
    <row r="19" spans="1:10" ht="21" customHeight="1">
      <c r="A19" s="83"/>
      <c r="B19" s="84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0"/>
    </row>
    <row r="20" spans="1:10" ht="21" customHeight="1">
      <c r="A20" s="83"/>
      <c r="B20" s="84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0"/>
    </row>
    <row r="21" spans="1:10" s="31" customFormat="1" ht="21" customHeight="1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1"/>
    </row>
    <row r="22" spans="1:10" ht="21" customHeight="1">
      <c r="A22" s="83">
        <v>4</v>
      </c>
      <c r="B22" s="84" t="s">
        <v>4</v>
      </c>
      <c r="C22" s="58">
        <v>0</v>
      </c>
      <c r="D22" s="59"/>
      <c r="E22" s="58">
        <f t="shared" si="2"/>
        <v>0</v>
      </c>
      <c r="F22" s="36">
        <v>150</v>
      </c>
      <c r="G22" s="36">
        <v>0</v>
      </c>
      <c r="H22" s="36">
        <f t="shared" si="0"/>
        <v>150</v>
      </c>
      <c r="I22" s="2"/>
      <c r="J22" s="69" t="s">
        <v>65</v>
      </c>
    </row>
    <row r="23" spans="1:10" ht="21" customHeight="1">
      <c r="A23" s="83"/>
      <c r="B23" s="84"/>
      <c r="C23" s="58"/>
      <c r="D23" s="59"/>
      <c r="E23" s="58"/>
      <c r="F23" s="36"/>
      <c r="G23" s="36">
        <v>0</v>
      </c>
      <c r="H23" s="36">
        <f t="shared" si="0"/>
        <v>0</v>
      </c>
      <c r="I23" s="2"/>
      <c r="J23" s="70"/>
    </row>
    <row r="24" spans="1:10" s="31" customFormat="1" ht="21" customHeight="1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150</v>
      </c>
      <c r="G24" s="37">
        <f t="shared" ref="G24" si="7">SUM(G22:G23)</f>
        <v>0</v>
      </c>
      <c r="H24" s="37">
        <f>SUM(H22:H23)</f>
        <v>150</v>
      </c>
      <c r="I24" s="35"/>
      <c r="J24" s="71"/>
    </row>
    <row r="25" spans="1:10" ht="21" customHeight="1">
      <c r="A25" s="60">
        <v>5</v>
      </c>
      <c r="B25" s="62" t="s">
        <v>52</v>
      </c>
      <c r="C25" s="64">
        <v>0</v>
      </c>
      <c r="D25" s="60"/>
      <c r="E25" s="64">
        <f t="shared" si="2"/>
        <v>0</v>
      </c>
      <c r="F25" s="36">
        <v>4118</v>
      </c>
      <c r="G25" s="36">
        <v>4056.56</v>
      </c>
      <c r="H25" s="36">
        <f t="shared" si="0"/>
        <v>8174.5599999999995</v>
      </c>
      <c r="I25" s="2"/>
      <c r="J25" s="66" t="s">
        <v>66</v>
      </c>
    </row>
    <row r="26" spans="1:10" ht="21" customHeight="1">
      <c r="A26" s="61"/>
      <c r="B26" s="63"/>
      <c r="C26" s="65"/>
      <c r="D26" s="61"/>
      <c r="E26" s="65"/>
      <c r="F26" s="36">
        <v>3315.96</v>
      </c>
      <c r="G26" s="36">
        <v>321.87</v>
      </c>
      <c r="H26" s="36">
        <f t="shared" ref="H26" si="8">F26+G26</f>
        <v>3637.83</v>
      </c>
      <c r="I26" s="2"/>
      <c r="J26" s="67"/>
    </row>
    <row r="27" spans="1:10" s="31" customFormat="1" ht="21" customHeight="1">
      <c r="A27" s="34"/>
      <c r="B27" s="30" t="s">
        <v>57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7433.96</v>
      </c>
      <c r="G27" s="37">
        <f>SUM(G25:G26)</f>
        <v>4378.43</v>
      </c>
      <c r="H27" s="37">
        <f t="shared" ref="H27" si="10">SUM(H25:H26)</f>
        <v>11812.39</v>
      </c>
      <c r="I27" s="35"/>
      <c r="J27" s="68"/>
    </row>
    <row r="28" spans="1:10" ht="21" customHeight="1">
      <c r="A28" s="83">
        <v>6</v>
      </c>
      <c r="B28" s="84" t="s">
        <v>53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67</v>
      </c>
    </row>
    <row r="29" spans="1:10" ht="21" customHeight="1">
      <c r="A29" s="83"/>
      <c r="B29" s="84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0"/>
    </row>
    <row r="30" spans="1:10" ht="21" customHeight="1">
      <c r="A30" s="83"/>
      <c r="B30" s="84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0"/>
    </row>
    <row r="31" spans="1:10" ht="21" customHeight="1">
      <c r="A31" s="83"/>
      <c r="B31" s="84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s="31" customFormat="1" ht="21" customHeight="1">
      <c r="A32" s="34"/>
      <c r="B32" s="30" t="s">
        <v>58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1"/>
    </row>
    <row r="33" spans="1:10" ht="21" customHeight="1">
      <c r="A33" s="83">
        <v>7</v>
      </c>
      <c r="B33" s="84" t="s">
        <v>54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4"/>
    </row>
    <row r="34" spans="1:10" ht="21" customHeight="1">
      <c r="A34" s="83"/>
      <c r="B34" s="84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5"/>
    </row>
    <row r="35" spans="1:10" ht="21" customHeight="1">
      <c r="A35" s="83"/>
      <c r="B35" s="84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75"/>
    </row>
    <row r="36" spans="1:10" ht="21" customHeight="1">
      <c r="A36" s="83"/>
      <c r="B36" s="84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75"/>
    </row>
    <row r="37" spans="1:10" s="31" customFormat="1" ht="21" customHeight="1">
      <c r="A37" s="34"/>
      <c r="B37" s="30" t="s">
        <v>59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6"/>
    </row>
    <row r="38" spans="1:10" ht="21" customHeight="1">
      <c r="A38" s="83">
        <v>8</v>
      </c>
      <c r="B38" s="84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9" t="s">
        <v>68</v>
      </c>
    </row>
    <row r="39" spans="1:10" ht="21" customHeight="1">
      <c r="A39" s="83"/>
      <c r="B39" s="84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0"/>
    </row>
    <row r="40" spans="1:10" s="31" customFormat="1" ht="21" customHeight="1">
      <c r="A40" s="34"/>
      <c r="B40" s="30" t="s">
        <v>55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1"/>
    </row>
    <row r="41" spans="1:10" ht="21" customHeight="1">
      <c r="A41" s="83">
        <v>9</v>
      </c>
      <c r="B41" s="84" t="s">
        <v>56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69</v>
      </c>
    </row>
    <row r="42" spans="1:10" ht="21" customHeight="1">
      <c r="A42" s="83"/>
      <c r="B42" s="84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83"/>
      <c r="B43" s="84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60">
        <v>10</v>
      </c>
      <c r="B45" s="84" t="s">
        <v>5</v>
      </c>
      <c r="C45" s="58">
        <v>0</v>
      </c>
      <c r="D45" s="59"/>
      <c r="E45" s="58">
        <f t="shared" si="2"/>
        <v>0</v>
      </c>
      <c r="F45" s="36">
        <v>1331</v>
      </c>
      <c r="G45" s="36">
        <v>0</v>
      </c>
      <c r="H45" s="36">
        <f t="shared" si="0"/>
        <v>1331</v>
      </c>
      <c r="I45" s="2" t="s">
        <v>97</v>
      </c>
      <c r="J45" s="74"/>
    </row>
    <row r="46" spans="1:10" ht="21" customHeight="1">
      <c r="A46" s="86"/>
      <c r="B46" s="84"/>
      <c r="C46" s="58"/>
      <c r="D46" s="59"/>
      <c r="E46" s="58"/>
      <c r="F46" s="36">
        <v>824</v>
      </c>
      <c r="G46" s="36">
        <v>0</v>
      </c>
      <c r="H46" s="36">
        <f t="shared" ref="H46:H51" si="19">F46+G46</f>
        <v>824</v>
      </c>
      <c r="I46" s="2" t="s">
        <v>98</v>
      </c>
      <c r="J46" s="75"/>
    </row>
    <row r="47" spans="1:10" ht="21" customHeight="1">
      <c r="A47" s="86"/>
      <c r="B47" s="84"/>
      <c r="C47" s="58"/>
      <c r="D47" s="59"/>
      <c r="E47" s="58"/>
      <c r="F47" s="36">
        <v>5000</v>
      </c>
      <c r="G47" s="36">
        <v>0</v>
      </c>
      <c r="H47" s="36">
        <f t="shared" si="19"/>
        <v>5000</v>
      </c>
      <c r="I47" s="2" t="s">
        <v>100</v>
      </c>
      <c r="J47" s="75"/>
    </row>
    <row r="48" spans="1:10" ht="21" customHeight="1">
      <c r="A48" s="86"/>
      <c r="B48" s="84"/>
      <c r="C48" s="58"/>
      <c r="D48" s="59"/>
      <c r="E48" s="58"/>
      <c r="F48" s="36">
        <v>100</v>
      </c>
      <c r="G48" s="36">
        <v>0</v>
      </c>
      <c r="H48" s="36">
        <f t="shared" si="19"/>
        <v>100</v>
      </c>
      <c r="I48" s="2" t="s">
        <v>101</v>
      </c>
      <c r="J48" s="75"/>
    </row>
    <row r="49" spans="1:10" ht="21" customHeight="1">
      <c r="A49" s="86"/>
      <c r="B49" s="84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75"/>
    </row>
    <row r="50" spans="1:10" ht="21" customHeight="1">
      <c r="A50" s="86"/>
      <c r="B50" s="84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75"/>
    </row>
    <row r="51" spans="1:10" ht="21" customHeight="1">
      <c r="A51" s="61"/>
      <c r="B51" s="84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75"/>
    </row>
    <row r="52" spans="1:10" s="31" customFormat="1" ht="21" customHeight="1">
      <c r="A52" s="34"/>
      <c r="B52" s="30" t="s">
        <v>61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7255</v>
      </c>
      <c r="G52" s="37">
        <f t="shared" ref="G52:H52" si="21">SUM(G45:G51)</f>
        <v>0</v>
      </c>
      <c r="H52" s="37">
        <f t="shared" si="21"/>
        <v>7255</v>
      </c>
      <c r="I52" s="35"/>
      <c r="J52" s="76"/>
    </row>
    <row r="53" spans="1:10" ht="21" customHeight="1">
      <c r="A53" s="34"/>
      <c r="B53" s="30" t="s">
        <v>62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15768.96</v>
      </c>
      <c r="G53" s="37">
        <f t="shared" si="22"/>
        <v>4433.43</v>
      </c>
      <c r="H53" s="37">
        <f t="shared" si="22"/>
        <v>20202.39</v>
      </c>
      <c r="I53" s="35"/>
      <c r="J53" s="39"/>
    </row>
    <row r="57" spans="1:10" ht="21" customHeight="1">
      <c r="A57" s="81" t="s">
        <v>12</v>
      </c>
      <c r="B57" s="82"/>
      <c r="C57" s="79" t="s">
        <v>13</v>
      </c>
      <c r="D57" s="79"/>
      <c r="E57" s="79" t="s">
        <v>17</v>
      </c>
      <c r="F57" s="79"/>
      <c r="G57" s="79" t="s">
        <v>18</v>
      </c>
      <c r="H57" s="79"/>
      <c r="I57" s="32" t="s">
        <v>14</v>
      </c>
    </row>
    <row r="58" spans="1:10" ht="21" customHeight="1">
      <c r="A58" s="85">
        <f>E53</f>
        <v>0</v>
      </c>
      <c r="B58" s="80"/>
      <c r="C58" s="80">
        <f>H53</f>
        <v>20202.39</v>
      </c>
      <c r="D58" s="80"/>
      <c r="E58" s="80">
        <f>F53</f>
        <v>15768.96</v>
      </c>
      <c r="F58" s="80"/>
      <c r="G58" s="80">
        <f>G53</f>
        <v>4433.43</v>
      </c>
      <c r="H58" s="80"/>
      <c r="I58" s="33">
        <f>A58-C58</f>
        <v>-20202.39</v>
      </c>
    </row>
    <row r="60" spans="1:10" ht="21" customHeight="1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topLeftCell="A19" zoomScaleNormal="100" workbookViewId="0">
      <selection activeCell="G44" sqref="G4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7" t="s">
        <v>70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87</v>
      </c>
      <c r="G5" s="95"/>
      <c r="H5" s="46" t="s">
        <v>104</v>
      </c>
      <c r="I5" s="8"/>
      <c r="J5" s="95" t="s">
        <v>89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94</v>
      </c>
      <c r="G6" s="97"/>
      <c r="H6" s="11" t="s">
        <v>22</v>
      </c>
      <c r="I6" s="10"/>
      <c r="J6" s="97" t="s">
        <v>90</v>
      </c>
      <c r="K6" s="98"/>
    </row>
    <row r="7" spans="2:11" ht="20.100000000000001" customHeight="1">
      <c r="B7" s="9"/>
      <c r="C7" s="10"/>
      <c r="D7" s="11" t="s">
        <v>23</v>
      </c>
      <c r="E7" s="11"/>
      <c r="F7" s="97" t="s">
        <v>95</v>
      </c>
      <c r="G7" s="97"/>
      <c r="H7" s="11" t="s">
        <v>24</v>
      </c>
      <c r="I7" s="12"/>
      <c r="J7" s="97" t="s">
        <v>91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12" t="s">
        <v>92</v>
      </c>
      <c r="K8" s="11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9" t="s">
        <v>25</v>
      </c>
      <c r="C10" s="110"/>
      <c r="D10" s="16" t="s">
        <v>26</v>
      </c>
      <c r="E10" s="102" t="s">
        <v>27</v>
      </c>
      <c r="F10" s="103"/>
      <c r="G10" s="17" t="s">
        <v>28</v>
      </c>
      <c r="H10" s="18" t="s">
        <v>29</v>
      </c>
      <c r="I10" s="102" t="s">
        <v>93</v>
      </c>
      <c r="J10" s="103"/>
      <c r="K10" s="17" t="s">
        <v>30</v>
      </c>
    </row>
    <row r="11" spans="2:11" ht="20.100000000000001" customHeight="1">
      <c r="B11" s="93">
        <v>1</v>
      </c>
      <c r="C11" s="94"/>
      <c r="D11" s="99" t="s">
        <v>31</v>
      </c>
      <c r="E11" s="93" t="s">
        <v>32</v>
      </c>
      <c r="F11" s="94"/>
      <c r="G11" s="19">
        <v>309</v>
      </c>
      <c r="H11" s="19">
        <v>309</v>
      </c>
      <c r="I11" s="91"/>
      <c r="J11" s="92"/>
      <c r="K11" s="20" t="s">
        <v>105</v>
      </c>
    </row>
    <row r="12" spans="2:11" ht="20.100000000000001" customHeight="1">
      <c r="B12" s="93">
        <v>2</v>
      </c>
      <c r="C12" s="94"/>
      <c r="D12" s="100"/>
      <c r="E12" s="104" t="s">
        <v>33</v>
      </c>
      <c r="F12" s="104"/>
      <c r="G12" s="52">
        <f t="shared" ref="G12:G21" si="0">H12+I12</f>
        <v>59</v>
      </c>
      <c r="H12" s="19">
        <v>59</v>
      </c>
      <c r="I12" s="91"/>
      <c r="J12" s="92"/>
      <c r="K12" s="20" t="s">
        <v>102</v>
      </c>
    </row>
    <row r="13" spans="2:11" ht="20.100000000000001" customHeight="1">
      <c r="B13" s="50"/>
      <c r="C13" s="51"/>
      <c r="D13" s="100"/>
      <c r="E13" s="104" t="s">
        <v>33</v>
      </c>
      <c r="F13" s="104"/>
      <c r="G13" s="52">
        <f t="shared" si="0"/>
        <v>11</v>
      </c>
      <c r="H13" s="52">
        <v>11</v>
      </c>
      <c r="I13" s="91"/>
      <c r="J13" s="92"/>
      <c r="K13" s="20" t="s">
        <v>103</v>
      </c>
    </row>
    <row r="14" spans="2:11" ht="20.100000000000001" customHeight="1">
      <c r="B14" s="55"/>
      <c r="C14" s="56"/>
      <c r="D14" s="100"/>
      <c r="E14" s="104" t="s">
        <v>33</v>
      </c>
      <c r="F14" s="104"/>
      <c r="G14" s="57">
        <f t="shared" si="0"/>
        <v>60.32</v>
      </c>
      <c r="H14" s="57">
        <v>60.32</v>
      </c>
      <c r="I14" s="53"/>
      <c r="J14" s="54"/>
      <c r="K14" s="20" t="s">
        <v>106</v>
      </c>
    </row>
    <row r="15" spans="2:11" ht="20.100000000000001" customHeight="1">
      <c r="B15" s="55"/>
      <c r="C15" s="56"/>
      <c r="D15" s="100"/>
      <c r="E15" s="104" t="s">
        <v>33</v>
      </c>
      <c r="F15" s="104"/>
      <c r="G15" s="57">
        <f t="shared" si="0"/>
        <v>23.31</v>
      </c>
      <c r="H15" s="57">
        <v>23.31</v>
      </c>
      <c r="I15" s="53"/>
      <c r="J15" s="54"/>
      <c r="K15" s="20" t="s">
        <v>103</v>
      </c>
    </row>
    <row r="16" spans="2:11" ht="20.100000000000001" customHeight="1">
      <c r="B16" s="55"/>
      <c r="C16" s="56"/>
      <c r="D16" s="100"/>
      <c r="E16" s="104" t="s">
        <v>33</v>
      </c>
      <c r="F16" s="104"/>
      <c r="G16" s="57">
        <f t="shared" si="0"/>
        <v>19.59</v>
      </c>
      <c r="H16" s="57">
        <v>19.59</v>
      </c>
      <c r="I16" s="53"/>
      <c r="J16" s="54"/>
      <c r="K16" s="20" t="s">
        <v>109</v>
      </c>
    </row>
    <row r="17" spans="2:11" ht="20.100000000000001" customHeight="1">
      <c r="B17" s="55"/>
      <c r="C17" s="56"/>
      <c r="D17" s="100"/>
      <c r="E17" s="104" t="s">
        <v>33</v>
      </c>
      <c r="F17" s="104"/>
      <c r="G17" s="57">
        <f t="shared" si="0"/>
        <v>9.42</v>
      </c>
      <c r="H17" s="57">
        <v>9.42</v>
      </c>
      <c r="I17" s="53"/>
      <c r="J17" s="54"/>
      <c r="K17" s="20" t="s">
        <v>107</v>
      </c>
    </row>
    <row r="18" spans="2:11" ht="20.100000000000001" customHeight="1">
      <c r="B18" s="55"/>
      <c r="C18" s="56"/>
      <c r="D18" s="100"/>
      <c r="E18" s="104" t="s">
        <v>33</v>
      </c>
      <c r="F18" s="104"/>
      <c r="G18" s="57">
        <f t="shared" si="0"/>
        <v>26.65</v>
      </c>
      <c r="H18" s="57">
        <v>26.65</v>
      </c>
      <c r="I18" s="53"/>
      <c r="J18" s="54"/>
      <c r="K18" s="20" t="s">
        <v>108</v>
      </c>
    </row>
    <row r="19" spans="2:11" ht="20.100000000000001" customHeight="1">
      <c r="B19" s="55"/>
      <c r="C19" s="56"/>
      <c r="D19" s="100"/>
      <c r="E19" s="104" t="s">
        <v>33</v>
      </c>
      <c r="F19" s="104"/>
      <c r="G19" s="57">
        <f t="shared" si="0"/>
        <v>127.34</v>
      </c>
      <c r="H19" s="57">
        <v>127.34</v>
      </c>
      <c r="I19" s="53"/>
      <c r="J19" s="54"/>
      <c r="K19" s="20" t="s">
        <v>110</v>
      </c>
    </row>
    <row r="20" spans="2:11" ht="20.100000000000001" customHeight="1">
      <c r="B20" s="55"/>
      <c r="C20" s="56"/>
      <c r="D20" s="100"/>
      <c r="E20" s="104" t="s">
        <v>33</v>
      </c>
      <c r="F20" s="104"/>
      <c r="G20" s="57">
        <f t="shared" si="0"/>
        <v>114.77</v>
      </c>
      <c r="H20" s="57">
        <v>114.77</v>
      </c>
      <c r="I20" s="53"/>
      <c r="J20" s="54"/>
      <c r="K20" s="20" t="s">
        <v>111</v>
      </c>
    </row>
    <row r="21" spans="2:11" ht="20.100000000000001" customHeight="1">
      <c r="B21" s="55"/>
      <c r="C21" s="56"/>
      <c r="D21" s="100"/>
      <c r="E21" s="104" t="s">
        <v>33</v>
      </c>
      <c r="F21" s="104"/>
      <c r="G21" s="57">
        <f t="shared" si="0"/>
        <v>105.49</v>
      </c>
      <c r="H21" s="57">
        <v>105.49</v>
      </c>
      <c r="I21" s="53"/>
      <c r="J21" s="54"/>
      <c r="K21" s="20" t="s">
        <v>112</v>
      </c>
    </row>
    <row r="22" spans="2:11" ht="20.100000000000001" customHeight="1">
      <c r="B22" s="93">
        <v>4</v>
      </c>
      <c r="C22" s="94"/>
      <c r="D22" s="100"/>
      <c r="E22" s="93" t="s">
        <v>34</v>
      </c>
      <c r="F22" s="94"/>
      <c r="G22" s="52">
        <f>H22+I22</f>
        <v>465</v>
      </c>
      <c r="H22" s="19">
        <v>228</v>
      </c>
      <c r="I22" s="91">
        <v>237</v>
      </c>
      <c r="J22" s="92"/>
      <c r="K22" s="20" t="s">
        <v>35</v>
      </c>
    </row>
    <row r="23" spans="2:11" ht="20.100000000000001" customHeight="1">
      <c r="B23" s="93">
        <v>5</v>
      </c>
      <c r="C23" s="94"/>
      <c r="D23" s="99" t="s">
        <v>36</v>
      </c>
      <c r="E23" s="104"/>
      <c r="F23" s="104"/>
      <c r="G23" s="19">
        <v>0</v>
      </c>
      <c r="H23" s="19"/>
      <c r="I23" s="91"/>
      <c r="J23" s="92"/>
      <c r="K23" s="20"/>
    </row>
    <row r="24" spans="2:11" ht="20.100000000000001" customHeight="1">
      <c r="B24" s="93">
        <v>6</v>
      </c>
      <c r="C24" s="94"/>
      <c r="D24" s="100"/>
      <c r="E24" s="104"/>
      <c r="F24" s="104"/>
      <c r="G24" s="19">
        <v>0</v>
      </c>
      <c r="H24" s="19"/>
      <c r="I24" s="91"/>
      <c r="J24" s="92"/>
      <c r="K24" s="20"/>
    </row>
    <row r="25" spans="2:11" ht="20.100000000000001" customHeight="1">
      <c r="B25" s="93">
        <v>7</v>
      </c>
      <c r="C25" s="94"/>
      <c r="D25" s="101"/>
      <c r="E25" s="104"/>
      <c r="F25" s="104"/>
      <c r="G25" s="19">
        <v>0</v>
      </c>
      <c r="H25" s="19"/>
      <c r="I25" s="91"/>
      <c r="J25" s="92"/>
      <c r="K25" s="20"/>
    </row>
    <row r="26" spans="2:11" ht="20.100000000000001" customHeight="1">
      <c r="B26" s="102" t="s">
        <v>37</v>
      </c>
      <c r="C26" s="105"/>
      <c r="D26" s="105"/>
      <c r="E26" s="105"/>
      <c r="F26" s="103"/>
      <c r="G26" s="21">
        <f>SUM(G11:G25)</f>
        <v>1330.8899999999999</v>
      </c>
      <c r="H26" s="21">
        <f>SUM(H11:H25)</f>
        <v>1093.8899999999999</v>
      </c>
      <c r="I26" s="106">
        <f>SUM(I11:J25)</f>
        <v>237</v>
      </c>
      <c r="J26" s="107"/>
      <c r="K26" s="22"/>
    </row>
    <row r="27" spans="2:11" ht="20.100000000000001" customHeight="1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00000000000001" customHeight="1">
      <c r="B28" s="114" t="s">
        <v>29</v>
      </c>
      <c r="C28" s="114"/>
      <c r="D28" s="114"/>
      <c r="E28" s="114"/>
      <c r="F28" s="114"/>
      <c r="G28" s="114" t="s">
        <v>38</v>
      </c>
      <c r="H28" s="114"/>
      <c r="I28" s="114"/>
      <c r="J28" s="114"/>
      <c r="K28" s="17" t="s">
        <v>39</v>
      </c>
    </row>
    <row r="29" spans="2:11" ht="20.100000000000001" customHeight="1">
      <c r="B29" s="111">
        <f>H26</f>
        <v>1093.8899999999999</v>
      </c>
      <c r="C29" s="111"/>
      <c r="D29" s="111"/>
      <c r="E29" s="111"/>
      <c r="F29" s="111"/>
      <c r="G29" s="111">
        <f>I26</f>
        <v>237</v>
      </c>
      <c r="H29" s="111"/>
      <c r="I29" s="111"/>
      <c r="J29" s="111"/>
      <c r="K29" s="24">
        <f>SUM(B29:J29)</f>
        <v>1330.8899999999999</v>
      </c>
    </row>
    <row r="30" spans="2:11" ht="20.100000000000001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00000000000001" customHeight="1">
      <c r="B31" s="15" t="s">
        <v>40</v>
      </c>
      <c r="C31" s="15"/>
      <c r="D31" s="15"/>
      <c r="E31" s="15"/>
      <c r="F31" s="15" t="s">
        <v>41</v>
      </c>
      <c r="G31" s="15" t="s">
        <v>42</v>
      </c>
      <c r="H31" s="15"/>
      <c r="I31" s="15"/>
      <c r="J31" s="15" t="s">
        <v>43</v>
      </c>
      <c r="K31" s="15"/>
    </row>
    <row r="34" spans="1:11" ht="18.75">
      <c r="A34" s="87" t="s">
        <v>80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6" spans="1:11" ht="20.100000000000001" customHeight="1">
      <c r="B36" s="7"/>
      <c r="C36" s="8"/>
      <c r="D36" s="46" t="s">
        <v>19</v>
      </c>
      <c r="E36" s="46"/>
      <c r="F36" s="95" t="str">
        <f>F5</f>
        <v>任宏迪</v>
      </c>
      <c r="G36" s="95"/>
      <c r="H36" s="46" t="s">
        <v>20</v>
      </c>
      <c r="I36" s="8"/>
      <c r="J36" s="95" t="str">
        <f>J5</f>
        <v>客户经理</v>
      </c>
      <c r="K36" s="96"/>
    </row>
    <row r="37" spans="1:11" ht="20.100000000000001" customHeight="1">
      <c r="B37" s="9"/>
      <c r="C37" s="10"/>
      <c r="D37" s="11" t="s">
        <v>21</v>
      </c>
      <c r="E37" s="11"/>
      <c r="F37" s="97" t="str">
        <f>F6</f>
        <v>成都 郑州</v>
      </c>
      <c r="G37" s="97"/>
      <c r="H37" s="11" t="s">
        <v>22</v>
      </c>
      <c r="I37" s="10"/>
      <c r="J37" s="97" t="str">
        <f>J6</f>
        <v>汽车组</v>
      </c>
      <c r="K37" s="98"/>
    </row>
    <row r="38" spans="1:11" ht="20.100000000000001" customHeight="1">
      <c r="B38" s="9"/>
      <c r="C38" s="10"/>
      <c r="D38" s="11" t="s">
        <v>23</v>
      </c>
      <c r="E38" s="11"/>
      <c r="F38" s="97" t="str">
        <f>F7</f>
        <v>12.5-8 2.17-12.20</v>
      </c>
      <c r="G38" s="97"/>
      <c r="H38" s="11" t="s">
        <v>24</v>
      </c>
      <c r="I38" s="12"/>
      <c r="J38" s="97" t="str">
        <f>J7</f>
        <v>2018.1.5</v>
      </c>
      <c r="K38" s="98"/>
    </row>
    <row r="39" spans="1:11" ht="20.100000000000001" customHeight="1">
      <c r="B39" s="13"/>
      <c r="C39" s="14"/>
      <c r="D39" s="47"/>
      <c r="E39" s="47"/>
      <c r="F39" s="48"/>
      <c r="G39" s="48"/>
      <c r="H39" s="47" t="s">
        <v>79</v>
      </c>
      <c r="I39" s="49"/>
      <c r="J39" s="112" t="str">
        <f>J8</f>
        <v>HMEA-180102-STY235</v>
      </c>
      <c r="K39" s="113"/>
    </row>
    <row r="40" spans="1:11" ht="20.100000000000001" customHeight="1"/>
    <row r="41" spans="1:11" ht="20.100000000000001" customHeight="1">
      <c r="B41" s="104"/>
      <c r="C41" s="104"/>
      <c r="D41" s="44" t="s">
        <v>85</v>
      </c>
      <c r="E41" s="104" t="s">
        <v>86</v>
      </c>
      <c r="F41" s="104"/>
      <c r="G41" s="19" t="s">
        <v>84</v>
      </c>
      <c r="H41" s="19" t="s">
        <v>82</v>
      </c>
      <c r="I41" s="108" t="s">
        <v>83</v>
      </c>
      <c r="J41" s="108"/>
      <c r="K41" s="45" t="s">
        <v>81</v>
      </c>
    </row>
    <row r="42" spans="1:11" ht="20.100000000000001" customHeight="1">
      <c r="B42" s="104">
        <v>1</v>
      </c>
      <c r="C42" s="104"/>
      <c r="D42" s="43" t="s">
        <v>88</v>
      </c>
      <c r="E42" s="104">
        <v>12.17</v>
      </c>
      <c r="F42" s="104"/>
      <c r="G42" s="19">
        <v>200</v>
      </c>
      <c r="H42" s="19">
        <v>1</v>
      </c>
      <c r="I42" s="91">
        <f>G42*H42</f>
        <v>200</v>
      </c>
      <c r="J42" s="92"/>
      <c r="K42" s="25"/>
    </row>
    <row r="43" spans="1:11" ht="20.100000000000001" customHeight="1">
      <c r="B43" s="104">
        <v>2</v>
      </c>
      <c r="C43" s="104"/>
      <c r="D43" s="43" t="s">
        <v>88</v>
      </c>
      <c r="E43" s="104" t="s">
        <v>96</v>
      </c>
      <c r="F43" s="104"/>
      <c r="G43" s="19">
        <v>100</v>
      </c>
      <c r="H43" s="19">
        <v>3</v>
      </c>
      <c r="I43" s="91">
        <f t="shared" ref="I43:I44" si="1">G43*H43</f>
        <v>300</v>
      </c>
      <c r="J43" s="92"/>
      <c r="K43" s="25"/>
    </row>
    <row r="44" spans="1:11" ht="20.100000000000001" customHeight="1">
      <c r="B44" s="104">
        <v>3</v>
      </c>
      <c r="C44" s="104"/>
      <c r="D44" s="43"/>
      <c r="E44" s="104"/>
      <c r="F44" s="104"/>
      <c r="G44" s="19">
        <v>0</v>
      </c>
      <c r="H44" s="19">
        <v>0</v>
      </c>
      <c r="I44" s="91">
        <f t="shared" si="1"/>
        <v>0</v>
      </c>
      <c r="J44" s="92"/>
      <c r="K44" s="25"/>
    </row>
    <row r="45" spans="1:11" ht="20.100000000000001" customHeight="1">
      <c r="B45" s="102" t="s">
        <v>37</v>
      </c>
      <c r="C45" s="105"/>
      <c r="D45" s="105"/>
      <c r="E45" s="105"/>
      <c r="F45" s="103"/>
      <c r="G45" s="21"/>
      <c r="H45" s="21">
        <f>SUM(H27:H44)</f>
        <v>4</v>
      </c>
      <c r="I45" s="106">
        <f>SUM(I42:J44)</f>
        <v>500</v>
      </c>
      <c r="J45" s="107"/>
      <c r="K45" s="22"/>
    </row>
    <row r="46" spans="1:11" ht="20.100000000000001" customHeight="1">
      <c r="B46" s="15" t="s">
        <v>40</v>
      </c>
      <c r="C46" s="15"/>
      <c r="D46" s="15"/>
      <c r="E46" s="15"/>
      <c r="F46" s="15" t="s">
        <v>41</v>
      </c>
      <c r="G46" s="15" t="s">
        <v>42</v>
      </c>
      <c r="H46" s="15"/>
      <c r="I46" s="15"/>
      <c r="J46" s="15" t="s">
        <v>43</v>
      </c>
      <c r="K46" s="15"/>
    </row>
  </sheetData>
  <mergeCells count="69">
    <mergeCell ref="B25:C25"/>
    <mergeCell ref="B26:F26"/>
    <mergeCell ref="B28:F28"/>
    <mergeCell ref="G28:J28"/>
    <mergeCell ref="B23:C23"/>
    <mergeCell ref="J39:K39"/>
    <mergeCell ref="J8:K8"/>
    <mergeCell ref="I26:J26"/>
    <mergeCell ref="E23:F23"/>
    <mergeCell ref="I23:J23"/>
    <mergeCell ref="E24:F24"/>
    <mergeCell ref="I24:J24"/>
    <mergeCell ref="E25:F25"/>
    <mergeCell ref="E19:F19"/>
    <mergeCell ref="E20:F20"/>
    <mergeCell ref="E21:F21"/>
    <mergeCell ref="E14:F14"/>
    <mergeCell ref="E15:F15"/>
    <mergeCell ref="E16:F16"/>
    <mergeCell ref="E17:F17"/>
    <mergeCell ref="E18:F18"/>
    <mergeCell ref="I42:J42"/>
    <mergeCell ref="E22:F22"/>
    <mergeCell ref="E10:F10"/>
    <mergeCell ref="E11:F11"/>
    <mergeCell ref="B10:C10"/>
    <mergeCell ref="B11:C11"/>
    <mergeCell ref="B12:C12"/>
    <mergeCell ref="E12:F12"/>
    <mergeCell ref="D11:D22"/>
    <mergeCell ref="B22:C22"/>
    <mergeCell ref="G29:J29"/>
    <mergeCell ref="B29:F29"/>
    <mergeCell ref="I25:J25"/>
    <mergeCell ref="E13:F13"/>
    <mergeCell ref="I13:J13"/>
    <mergeCell ref="A34:K34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I44:J44"/>
    <mergeCell ref="B3:K3"/>
    <mergeCell ref="B24:C24"/>
    <mergeCell ref="J5:K5"/>
    <mergeCell ref="J6:K6"/>
    <mergeCell ref="J7:K7"/>
    <mergeCell ref="F5:G5"/>
    <mergeCell ref="F6:G6"/>
    <mergeCell ref="F7:G7"/>
    <mergeCell ref="D23:D25"/>
    <mergeCell ref="I22:J22"/>
    <mergeCell ref="I10:J10"/>
    <mergeCell ref="I11:J11"/>
    <mergeCell ref="I12:J12"/>
    <mergeCell ref="B42:C42"/>
    <mergeCell ref="E42:F4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2018-01-05T08:43:04Z</cp:lastPrinted>
  <dcterms:created xsi:type="dcterms:W3CDTF">2014-04-15T08:52:03Z</dcterms:created>
  <dcterms:modified xsi:type="dcterms:W3CDTF">2018-01-18T01:19:42Z</dcterms:modified>
</cp:coreProperties>
</file>