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<sst xmlns="http://schemas.openxmlformats.org/spreadsheetml/2006/main" count="103" uniqueCount="83">
  <si>
    <t>【借款报销单】</t>
  </si>
  <si>
    <t>团号：HMEA-190424-HCB235</t>
  </si>
  <si>
    <t>会议日期：4.24-4.25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</si>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</sst>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27" fillId="31" borderId="21" applyNumberFormat="0" applyAlignment="0" applyProtection="0">
      <alignment vertical="center"/>
    </xf>
    <xf numFmtId="0" fontId="23" fillId="24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53" sqref="H53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29.16</v>
      </c>
      <c r="G8" s="66">
        <v>0</v>
      </c>
      <c r="H8" s="66">
        <f t="shared" ref="H8:H45" si="0">F8+G8</f>
        <v>29.16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12</v>
      </c>
      <c r="G9" s="66">
        <v>0</v>
      </c>
      <c r="H9" s="66">
        <f t="shared" si="0"/>
        <v>12</v>
      </c>
      <c r="I9" s="29" t="s">
        <v>18</v>
      </c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19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41.16</v>
      </c>
      <c r="G13" s="70">
        <f t="shared" ref="G13:H13" si="1">SUM(G8:G12)</f>
        <v>0</v>
      </c>
      <c r="H13" s="70">
        <f t="shared" si="1"/>
        <v>41.16</v>
      </c>
      <c r="I13" s="89"/>
      <c r="J13" s="90"/>
    </row>
    <row r="14" customHeight="1" spans="1:10">
      <c r="A14" s="71">
        <v>2</v>
      </c>
      <c r="B14" s="72" t="s">
        <v>20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21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22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23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24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25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26</v>
      </c>
      <c r="C22" s="66">
        <v>0</v>
      </c>
      <c r="D22" s="67"/>
      <c r="E22" s="66">
        <f t="shared" si="2"/>
        <v>0</v>
      </c>
      <c r="F22" s="66">
        <v>891</v>
      </c>
      <c r="G22" s="66">
        <v>0</v>
      </c>
      <c r="H22" s="66">
        <f t="shared" si="0"/>
        <v>891</v>
      </c>
      <c r="I22" s="29"/>
      <c r="J22" s="91" t="s">
        <v>27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28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891</v>
      </c>
      <c r="G24" s="70">
        <f t="shared" ref="G24:H24" si="7">SUM(G22:G23)</f>
        <v>0</v>
      </c>
      <c r="H24" s="70">
        <f t="shared" si="7"/>
        <v>891</v>
      </c>
      <c r="I24" s="89"/>
      <c r="J24" s="93"/>
    </row>
    <row r="25" customHeight="1" spans="1:10">
      <c r="A25" s="71">
        <v>5</v>
      </c>
      <c r="B25" s="72" t="s">
        <v>29</v>
      </c>
      <c r="C25" s="73">
        <v>0</v>
      </c>
      <c r="D25" s="71"/>
      <c r="E25" s="73">
        <f t="shared" si="2"/>
        <v>0</v>
      </c>
      <c r="F25" s="66">
        <v>0</v>
      </c>
      <c r="G25" s="66">
        <v>112</v>
      </c>
      <c r="H25" s="66">
        <f t="shared" si="0"/>
        <v>112</v>
      </c>
      <c r="I25" s="29"/>
      <c r="J25" s="87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31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112</v>
      </c>
      <c r="H27" s="70">
        <f t="shared" ref="H27" si="10">SUM(H25:H26)</f>
        <v>112</v>
      </c>
      <c r="I27" s="89"/>
      <c r="J27" s="90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34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36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39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42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44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45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932.16</v>
      </c>
      <c r="G53" s="70">
        <f t="shared" si="22"/>
        <v>112</v>
      </c>
      <c r="H53" s="70">
        <f t="shared" si="22"/>
        <v>1044.16</v>
      </c>
      <c r="I53" s="89"/>
      <c r="J53" s="97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8" t="s">
        <v>50</v>
      </c>
    </row>
    <row r="58" customHeight="1" spans="1:9">
      <c r="A58" s="81">
        <f>E53</f>
        <v>0</v>
      </c>
      <c r="B58" s="82"/>
      <c r="C58" s="82">
        <f>H53</f>
        <v>1044.16</v>
      </c>
      <c r="D58" s="82"/>
      <c r="E58" s="82">
        <f>F53</f>
        <v>932.16</v>
      </c>
      <c r="F58" s="82"/>
      <c r="G58" s="82">
        <f>G53</f>
        <v>112</v>
      </c>
      <c r="H58" s="82"/>
      <c r="I58" s="99">
        <f>A58-C58</f>
        <v>-1044.16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8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3"/>
      <c r="J11" s="44"/>
      <c r="K11" s="45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73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43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45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66</v>
      </c>
      <c r="C32" s="22"/>
      <c r="D32" s="22"/>
      <c r="E32" s="22"/>
      <c r="F32" s="22"/>
      <c r="G32" s="22" t="s">
        <v>74</v>
      </c>
      <c r="H32" s="22"/>
      <c r="I32" s="22"/>
      <c r="J32" s="22"/>
      <c r="K32" s="22" t="s">
        <v>75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76</v>
      </c>
      <c r="C35" s="17"/>
      <c r="D35" s="17"/>
      <c r="E35" s="17"/>
      <c r="F35" s="17" t="s">
        <v>52</v>
      </c>
      <c r="G35" s="17" t="s">
        <v>77</v>
      </c>
      <c r="H35" s="17"/>
      <c r="I35" s="17"/>
      <c r="J35" s="17" t="s">
        <v>54</v>
      </c>
      <c r="K35" s="17"/>
    </row>
    <row r="38" ht="18.75" spans="1:11">
      <c r="A38" s="2" t="s">
        <v>78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56</v>
      </c>
      <c r="E40" s="6"/>
      <c r="F40" s="7"/>
      <c r="G40" s="7"/>
      <c r="H40" s="6" t="s">
        <v>57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8"/>
    </row>
    <row r="42" ht="20.1" customHeight="1" spans="2:11">
      <c r="B42" s="8"/>
      <c r="C42" s="9"/>
      <c r="D42" s="10" t="s">
        <v>60</v>
      </c>
      <c r="E42" s="10"/>
      <c r="F42" s="12"/>
      <c r="G42" s="11"/>
      <c r="H42" s="10" t="s">
        <v>61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62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79</v>
      </c>
      <c r="E45" s="28" t="s">
        <v>80</v>
      </c>
      <c r="F45" s="28"/>
      <c r="G45" s="26" t="s">
        <v>81</v>
      </c>
      <c r="H45" s="26" t="s">
        <v>82</v>
      </c>
      <c r="I45" s="26" t="s">
        <v>45</v>
      </c>
      <c r="J45" s="26"/>
      <c r="K45" s="51" t="s">
        <v>68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45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76</v>
      </c>
      <c r="C50" s="17"/>
      <c r="D50" s="17"/>
      <c r="E50" s="17"/>
      <c r="F50" s="17" t="s">
        <v>52</v>
      </c>
      <c r="G50" s="17" t="s">
        <v>77</v>
      </c>
      <c r="H50" s="17"/>
      <c r="I50" s="17"/>
      <c r="J50" s="17" t="s">
        <v>54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2019-04-26T02:26:40Z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