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020"/>
  </bookViews>
  <sheets>
    <sheet name="预算" sheetId="1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2" l="1"/>
  <c r="J60" i="12"/>
  <c r="J61" i="12"/>
  <c r="J62" i="12"/>
  <c r="J63" i="12"/>
  <c r="J64" i="12"/>
  <c r="J65" i="12"/>
  <c r="J66" i="12"/>
  <c r="J67" i="12"/>
  <c r="J68" i="12"/>
  <c r="J69" i="12"/>
  <c r="J74" i="12"/>
  <c r="J58" i="12"/>
  <c r="J14" i="12"/>
  <c r="J8" i="12"/>
  <c r="J9" i="12"/>
  <c r="J10" i="12"/>
  <c r="J11" i="12"/>
  <c r="J12" i="12"/>
  <c r="J13" i="12"/>
  <c r="J15" i="12"/>
  <c r="J20" i="12"/>
  <c r="J19" i="12"/>
  <c r="J17" i="12"/>
  <c r="J18" i="12"/>
  <c r="J21" i="12"/>
  <c r="J35" i="12"/>
  <c r="J37" i="12"/>
  <c r="J45" i="12"/>
  <c r="J34" i="12"/>
  <c r="J36" i="12"/>
  <c r="J46" i="12"/>
  <c r="J47" i="12"/>
  <c r="J43" i="12"/>
  <c r="J23" i="12"/>
  <c r="J24" i="12"/>
  <c r="J25" i="12"/>
  <c r="J26" i="12"/>
  <c r="J27" i="12"/>
  <c r="J28" i="12"/>
  <c r="J29" i="12"/>
  <c r="J30" i="12"/>
  <c r="J31" i="12"/>
  <c r="J32" i="12"/>
  <c r="J33" i="12"/>
  <c r="J38" i="12"/>
  <c r="J39" i="12"/>
  <c r="J40" i="12"/>
  <c r="J41" i="12"/>
  <c r="J42" i="12"/>
  <c r="J44" i="12"/>
  <c r="J48" i="12"/>
  <c r="J49" i="12"/>
  <c r="J52" i="12"/>
  <c r="J53" i="12"/>
  <c r="J54" i="12"/>
  <c r="J55" i="12"/>
  <c r="J56" i="12"/>
  <c r="J57" i="12"/>
  <c r="J6" i="12"/>
  <c r="J7" i="12"/>
  <c r="J71" i="12"/>
  <c r="J72" i="12"/>
  <c r="J73" i="12"/>
  <c r="D12" i="12"/>
  <c r="J16" i="12"/>
  <c r="J75" i="12"/>
  <c r="J22" i="12"/>
  <c r="J70" i="12"/>
  <c r="J76" i="12"/>
  <c r="J77" i="12"/>
  <c r="J78" i="12"/>
  <c r="J79" i="12"/>
</calcChain>
</file>

<file path=xl/sharedStrings.xml><?xml version="1.0" encoding="utf-8"?>
<sst xmlns="http://schemas.openxmlformats.org/spreadsheetml/2006/main" count="280" uniqueCount="168">
  <si>
    <t>供应商名称</t>
  </si>
  <si>
    <t>康辉集团北京国际会议展览有限公司</t>
  </si>
  <si>
    <t>联系人</t>
  </si>
  <si>
    <t>电子邮件</t>
  </si>
  <si>
    <t>电话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</si>
  <si>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</si>
  <si>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</si>
  <si>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</si>
  <si>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</si>
  <si>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</si>
  <si>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</si>
  <si>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</si>
  <si>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</si>
  <si>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</si>
  <si>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天</t>
  </si>
  <si>
    <t>个</t>
  </si>
  <si>
    <t>项</t>
  </si>
  <si>
    <t>人</t>
  </si>
  <si>
    <t>次</t>
  </si>
  <si>
    <t>车辆</t>
  </si>
  <si>
    <t>辆</t>
  </si>
  <si>
    <t>用车费用合计</t>
  </si>
  <si>
    <t>平米</t>
  </si>
  <si>
    <t xml:space="preserve"> 无线手持式话筒 </t>
  </si>
  <si>
    <t xml:space="preserve">SHURE UR2/Beta 58A  Wireless Hand-hold Mic </t>
  </si>
  <si>
    <t>音响师</t>
  </si>
  <si>
    <t>Audio Engineer</t>
  </si>
  <si>
    <t>搭建工人</t>
  </si>
  <si>
    <t>Other Technician</t>
  </si>
  <si>
    <t>运输费</t>
  </si>
  <si>
    <t>AV费用合计</t>
  </si>
  <si>
    <t>包含进撤场</t>
  </si>
  <si>
    <t>搭建费用合计</t>
  </si>
  <si>
    <t>主持人手卡；铜版纸彩色印刷</t>
  </si>
  <si>
    <t>麦标套；亚克力</t>
  </si>
  <si>
    <t>物料费用合计</t>
  </si>
  <si>
    <t>供应商工作人员差旅</t>
  </si>
  <si>
    <t>小计</t>
  </si>
  <si>
    <t>不含税不含服务费</t>
  </si>
  <si>
    <t>税率</t>
  </si>
  <si>
    <t>次</t>
    <rPh sb="0" eb="1">
      <t>ci</t>
    </rPh>
    <phoneticPr fontId="14" type="noConversion"/>
  </si>
  <si>
    <t>个</t>
    <rPh sb="0" eb="1">
      <t>ge</t>
    </rPh>
    <phoneticPr fontId="14" type="noConversion"/>
  </si>
  <si>
    <t>项</t>
    <rPh sb="0" eb="1">
      <t>xiang</t>
    </rPh>
    <phoneticPr fontId="14" type="noConversion"/>
  </si>
  <si>
    <t>箱</t>
    <rPh sb="0" eb="1">
      <t>xiang</t>
    </rPh>
    <phoneticPr fontId="14" type="noConversion"/>
  </si>
  <si>
    <t>张</t>
    <rPh sb="0" eb="1">
      <t>zhang</t>
    </rPh>
    <phoneticPr fontId="14" type="noConversion"/>
  </si>
  <si>
    <t>人</t>
    <rPh sb="0" eb="1">
      <t>ren</t>
    </rPh>
    <phoneticPr fontId="14" type="noConversion"/>
  </si>
  <si>
    <t>天</t>
    <rPh sb="0" eb="1">
      <t>tian</t>
    </rPh>
    <phoneticPr fontId="14" type="noConversion"/>
  </si>
  <si>
    <t>双面丽屏展架；800mmX1800mm</t>
    <rPh sb="0" eb="1">
      <t>shuang mian</t>
    </rPh>
    <phoneticPr fontId="14" type="noConversion"/>
  </si>
  <si>
    <t>副</t>
    <rPh sb="0" eb="1">
      <t>fu</t>
    </rPh>
    <phoneticPr fontId="14" type="noConversion"/>
  </si>
  <si>
    <t>台</t>
    <rPh sb="0" eb="1">
      <t>tai</t>
    </rPh>
    <phoneticPr fontId="14" type="noConversion"/>
  </si>
  <si>
    <t>支</t>
    <rPh sb="0" eb="1">
      <t>zhi</t>
    </rPh>
    <phoneticPr fontId="14" type="noConversion"/>
  </si>
  <si>
    <t>辆</t>
    <rPh sb="0" eb="1">
      <t>liang</t>
    </rPh>
    <phoneticPr fontId="14" type="noConversion"/>
  </si>
  <si>
    <t>ibm电脑</t>
    <rPh sb="3" eb="4">
      <t>dian nao</t>
    </rPh>
    <phoneticPr fontId="14" type="noConversion"/>
  </si>
  <si>
    <t>2024珠海分公司开业活动项目预算</t>
    <rPh sb="4" eb="5">
      <t>zhu hai fen gong s</t>
    </rPh>
    <rPh sb="9" eb="10">
      <t>kai ye huo dong</t>
    </rPh>
    <rPh sb="15" eb="16">
      <t>yu suan</t>
    </rPh>
    <phoneticPr fontId="14" type="noConversion"/>
  </si>
  <si>
    <t>wangjingnan@cct.cn</t>
    <phoneticPr fontId="14" type="noConversion"/>
  </si>
  <si>
    <t>预算日期</t>
    <rPh sb="0" eb="1">
      <t>yu suan</t>
    </rPh>
    <phoneticPr fontId="14" type="noConversion"/>
  </si>
  <si>
    <t>王靖楠</t>
    <rPh sb="0" eb="1">
      <t>wang jing nan</t>
    </rPh>
    <phoneticPr fontId="14" type="noConversion"/>
  </si>
  <si>
    <t>包车</t>
    <rPh sb="0" eb="1">
      <t>bao che</t>
    </rPh>
    <phoneticPr fontId="14" type="noConversion"/>
  </si>
  <si>
    <t>9月23日、9月24日，GL8，8小时100公里</t>
    <rPh sb="1" eb="2">
      <t>yue</t>
    </rPh>
    <rPh sb="4" eb="5">
      <t>ri</t>
    </rPh>
    <rPh sb="7" eb="8">
      <t>yue</t>
    </rPh>
    <rPh sb="10" eb="11">
      <t>ri</t>
    </rPh>
    <rPh sb="17" eb="18">
      <t>xiao shi</t>
    </rPh>
    <rPh sb="22" eb="23">
      <t>gong li</t>
    </rPh>
    <phoneticPr fontId="14" type="noConversion"/>
  </si>
  <si>
    <t>音箱</t>
    <phoneticPr fontId="14" type="noConversion"/>
  </si>
  <si>
    <t>线阵音箱,JBL、Hivi、JVC、Peavey Electronics</t>
    <phoneticPr fontId="14" type="noConversion"/>
  </si>
  <si>
    <t>调音台，规格：YAMAHA 01V96 Digital Mixer (16 ch)
YAMAHA 01V96 数字调音台（16 路）</t>
    <rPh sb="0" eb="1">
      <t>tiao yin tai</t>
    </rPh>
    <rPh sb="4" eb="5">
      <t>gui ge</t>
    </rPh>
    <phoneticPr fontId="14" type="noConversion"/>
  </si>
  <si>
    <t>数字调音台</t>
    <phoneticPr fontId="14" type="noConversion"/>
  </si>
  <si>
    <t>射灯</t>
    <rPh sb="0" eb="1">
      <t>she deng</t>
    </rPh>
    <phoneticPr fontId="14" type="noConversion"/>
  </si>
  <si>
    <t>设备租赁</t>
    <rPh sb="0" eb="1">
      <t>she be zu lin</t>
    </rPh>
    <phoneticPr fontId="14" type="noConversion"/>
  </si>
  <si>
    <t>厢式小货车</t>
    <rPh sb="0" eb="1">
      <t>xiang</t>
    </rPh>
    <rPh sb="1" eb="2">
      <t>shi</t>
    </rPh>
    <rPh sb="2" eb="3">
      <t>xiao huo cche</t>
    </rPh>
    <rPh sb="3" eb="4">
      <t>huo che</t>
    </rPh>
    <phoneticPr fontId="14" type="noConversion"/>
  </si>
  <si>
    <t>背景板</t>
    <rPh sb="0" eb="1">
      <t>bei jing ban</t>
    </rPh>
    <phoneticPr fontId="14" type="noConversion"/>
  </si>
  <si>
    <t>活动展示</t>
    <rPh sb="0" eb="1">
      <t>huo dong zhan shi</t>
    </rPh>
    <phoneticPr fontId="14" type="noConversion"/>
  </si>
  <si>
    <t>红毯</t>
    <rPh sb="0" eb="1">
      <t>hong tan</t>
    </rPh>
    <phoneticPr fontId="14" type="noConversion"/>
  </si>
  <si>
    <t>覆膜红毯，50m*3m</t>
    <rPh sb="0" eb="1">
      <t>fu mo hong tan</t>
    </rPh>
    <phoneticPr fontId="14" type="noConversion"/>
  </si>
  <si>
    <t>数量预估</t>
    <rPh sb="0" eb="1">
      <t>shu liang</t>
    </rPh>
    <rPh sb="2" eb="3">
      <t>yu gu</t>
    </rPh>
    <phoneticPr fontId="14" type="noConversion"/>
  </si>
  <si>
    <t>搭建</t>
    <rPh sb="0" eb="1">
      <t>da jian</t>
    </rPh>
    <phoneticPr fontId="14" type="noConversion"/>
  </si>
  <si>
    <t>用于一层</t>
    <rPh sb="0" eb="1">
      <t>yong yu</t>
    </rPh>
    <rPh sb="2" eb="3">
      <t>yi ceng</t>
    </rPh>
    <phoneticPr fontId="14" type="noConversion"/>
  </si>
  <si>
    <t>VIP台花</t>
    <rPh sb="3" eb="4">
      <t>tai hua</t>
    </rPh>
    <rPh sb="4" eb="5">
      <t>hua</t>
    </rPh>
    <phoneticPr fontId="14" type="noConversion"/>
  </si>
  <si>
    <t>物料制作与采买</t>
    <rPh sb="0" eb="1">
      <t>wu liao</t>
    </rPh>
    <rPh sb="2" eb="3">
      <t>zhi z</t>
    </rPh>
    <rPh sb="4" eb="5">
      <t>yu cai mai</t>
    </rPh>
    <phoneticPr fontId="14" type="noConversion"/>
  </si>
  <si>
    <t>花卉与绿植</t>
    <rPh sb="0" eb="1">
      <t>hua hui</t>
    </rPh>
    <rPh sb="2" eb="3">
      <t>yu</t>
    </rPh>
    <rPh sb="3" eb="4">
      <t>lü zh</t>
    </rPh>
    <phoneticPr fontId="14" type="noConversion"/>
  </si>
  <si>
    <t>发财树</t>
    <rPh sb="0" eb="1">
      <t>fa cai shu</t>
    </rPh>
    <phoneticPr fontId="14" type="noConversion"/>
  </si>
  <si>
    <t>棵</t>
    <rPh sb="0" eb="1">
      <t>ke</t>
    </rPh>
    <phoneticPr fontId="14" type="noConversion"/>
  </si>
  <si>
    <t>幸福树</t>
    <rPh sb="0" eb="1">
      <t>xing fu shu</t>
    </rPh>
    <phoneticPr fontId="14" type="noConversion"/>
  </si>
  <si>
    <t>盆</t>
    <rPh sb="0" eb="1">
      <t>pen</t>
    </rPh>
    <phoneticPr fontId="14" type="noConversion"/>
  </si>
  <si>
    <t>红掌盆栽</t>
    <rPh sb="0" eb="1">
      <t>hong zhang</t>
    </rPh>
    <phoneticPr fontId="14" type="noConversion"/>
  </si>
  <si>
    <t>绿箩盆栽</t>
    <rPh sb="0" eb="1">
      <t>lü luo</t>
    </rPh>
    <rPh sb="2" eb="3">
      <t>pen zai</t>
    </rPh>
    <phoneticPr fontId="14" type="noConversion"/>
  </si>
  <si>
    <t>蝴蝶兰盆栽，紫红色</t>
    <rPh sb="0" eb="1">
      <t>hu die lan</t>
    </rPh>
    <rPh sb="3" eb="4">
      <t>pen zai</t>
    </rPh>
    <rPh sb="6" eb="7">
      <t>zi hong se</t>
    </rPh>
    <phoneticPr fontId="14" type="noConversion"/>
  </si>
  <si>
    <t>红色盆</t>
    <rPh sb="0" eb="1">
      <t>hong se pen</t>
    </rPh>
    <phoneticPr fontId="14" type="noConversion"/>
  </si>
  <si>
    <t>拍照手举牌，KT板异形</t>
    <rPh sb="0" eb="1">
      <t>pai zhao</t>
    </rPh>
    <rPh sb="2" eb="3">
      <t>shou ju pai</t>
    </rPh>
    <rPh sb="8" eb="9">
      <t>ban</t>
    </rPh>
    <rPh sb="9" eb="10">
      <t>yi xing</t>
    </rPh>
    <phoneticPr fontId="14" type="noConversion"/>
  </si>
  <si>
    <t>茶歇旗</t>
    <rPh sb="0" eb="1">
      <t>cha xie qi</t>
    </rPh>
    <rPh sb="2" eb="3">
      <t>qi zi</t>
    </rPh>
    <phoneticPr fontId="14" type="noConversion"/>
  </si>
  <si>
    <t>制作物</t>
    <rPh sb="0" eb="1">
      <t>zhi zuo wu</t>
    </rPh>
    <phoneticPr fontId="14" type="noConversion"/>
  </si>
  <si>
    <t>走财门物料</t>
    <rPh sb="0" eb="1">
      <t>zou cai men</t>
    </rPh>
    <rPh sb="3" eb="4">
      <t>wu liao</t>
    </rPh>
    <phoneticPr fontId="14" type="noConversion"/>
  </si>
  <si>
    <t>梯子</t>
    <phoneticPr fontId="14" type="noConversion"/>
  </si>
  <si>
    <t>现金</t>
    <phoneticPr fontId="14" type="noConversion"/>
  </si>
  <si>
    <t>扇子+矿泉水</t>
    <phoneticPr fontId="14" type="noConversion"/>
  </si>
  <si>
    <t>火龙果</t>
    <phoneticPr fontId="14" type="noConversion"/>
  </si>
  <si>
    <t>旺仔牛奶</t>
    <phoneticPr fontId="14" type="noConversion"/>
  </si>
  <si>
    <t>柿子</t>
    <phoneticPr fontId="14" type="noConversion"/>
  </si>
  <si>
    <t>红苹果</t>
    <phoneticPr fontId="14" type="noConversion"/>
  </si>
  <si>
    <t>托盘+红口布</t>
    <phoneticPr fontId="14" type="noConversion"/>
  </si>
  <si>
    <t>套</t>
    <rPh sb="0" eb="1">
      <t>tao</t>
    </rPh>
    <phoneticPr fontId="14" type="noConversion"/>
  </si>
  <si>
    <t>颗</t>
    <rPh sb="0" eb="1">
      <t>ke</t>
    </rPh>
    <phoneticPr fontId="14" type="noConversion"/>
  </si>
  <si>
    <t>剪彩绸带</t>
    <phoneticPr fontId="14" type="noConversion"/>
  </si>
  <si>
    <t>手持小礼炮</t>
    <phoneticPr fontId="14" type="noConversion"/>
  </si>
  <si>
    <t>红包袋</t>
    <rPh sb="2" eb="3">
      <t>dai</t>
    </rPh>
    <phoneticPr fontId="14" type="noConversion"/>
  </si>
  <si>
    <t>横幅，6m*0.5m</t>
    <rPh sb="0" eb="1">
      <t>heng fu</t>
    </rPh>
    <phoneticPr fontId="14" type="noConversion"/>
  </si>
  <si>
    <t>5元彩票</t>
    <phoneticPr fontId="14" type="noConversion"/>
  </si>
  <si>
    <t>星巴克礼品卡（100元）</t>
    <phoneticPr fontId="14" type="noConversion"/>
  </si>
  <si>
    <t>现金</t>
    <phoneticPr fontId="14" type="noConversion"/>
  </si>
  <si>
    <t>条</t>
    <rPh sb="0" eb="1">
      <t>tiao</t>
    </rPh>
    <phoneticPr fontId="14" type="noConversion"/>
  </si>
  <si>
    <t>财神服装</t>
    <rPh sb="0" eb="1">
      <t>cai shen fu</t>
    </rPh>
    <rPh sb="2" eb="3">
      <t>fu zhuang</t>
    </rPh>
    <phoneticPr fontId="14" type="noConversion"/>
  </si>
  <si>
    <t>食品类</t>
    <rPh sb="0" eb="1">
      <t>shi pin lei</t>
    </rPh>
    <phoneticPr fontId="14" type="noConversion"/>
  </si>
  <si>
    <t>茶歇-人工运费</t>
    <rPh sb="0" eb="1">
      <t>cha xe</t>
    </rPh>
    <rPh sb="3" eb="4">
      <t>ren gong yun fei</t>
    </rPh>
    <phoneticPr fontId="14" type="noConversion"/>
  </si>
  <si>
    <t>茶歇：4甜点+4咸点+1水果杯+咖啡及饮料</t>
    <rPh sb="0" eb="1">
      <t>cha xie</t>
    </rPh>
    <rPh sb="4" eb="5">
      <t>tian dian</t>
    </rPh>
    <rPh sb="8" eb="9">
      <t>xian wei</t>
    </rPh>
    <rPh sb="9" eb="10">
      <t>dian</t>
    </rPh>
    <rPh sb="16" eb="17">
      <t>ka fei</t>
    </rPh>
    <rPh sb="18" eb="19">
      <t>ji</t>
    </rPh>
    <rPh sb="19" eb="20">
      <t>yin l</t>
    </rPh>
    <phoneticPr fontId="14" type="noConversion"/>
  </si>
  <si>
    <t>喜茶</t>
    <rPh sb="0" eb="1">
      <t>xi cha</t>
    </rPh>
    <phoneticPr fontId="14" type="noConversion"/>
  </si>
  <si>
    <t>王老吉</t>
    <rPh sb="0" eb="1">
      <t>wang lao ji</t>
    </rPh>
    <phoneticPr fontId="14" type="noConversion"/>
  </si>
  <si>
    <t>箱</t>
    <rPh sb="0" eb="1">
      <t>xiang zi</t>
    </rPh>
    <phoneticPr fontId="14" type="noConversion"/>
  </si>
  <si>
    <t>包含金元宝</t>
    <rPh sb="0" eb="1">
      <t>bao han jin yuan bao</t>
    </rPh>
    <phoneticPr fontId="14" type="noConversion"/>
  </si>
  <si>
    <t>利是糖</t>
    <rPh sb="0" eb="1">
      <t>li shi tang</t>
    </rPh>
    <phoneticPr fontId="14" type="noConversion"/>
  </si>
  <si>
    <t>百岁山矿泉水</t>
    <phoneticPr fontId="14" type="noConversion"/>
  </si>
  <si>
    <t>三得利乌龙茶</t>
    <phoneticPr fontId="14" type="noConversion"/>
  </si>
  <si>
    <t>干纸巾、湿纸巾</t>
    <rPh sb="0" eb="1">
      <t>gan zhi jin</t>
    </rPh>
    <rPh sb="4" eb="5">
      <t>shi zhi jin</t>
    </rPh>
    <phoneticPr fontId="14" type="noConversion"/>
  </si>
  <si>
    <t>水果</t>
    <rPh sb="0" eb="1">
      <t>shui guo</t>
    </rPh>
    <phoneticPr fontId="14" type="noConversion"/>
  </si>
  <si>
    <t>其他物料</t>
    <rPh sb="0" eb="1">
      <t>qi ta</t>
    </rPh>
    <rPh sb="2" eb="3">
      <t>wu liao</t>
    </rPh>
    <phoneticPr fontId="14" type="noConversion"/>
  </si>
  <si>
    <t>貔貅一对（高7cm）</t>
    <phoneticPr fontId="14" type="noConversion"/>
  </si>
  <si>
    <t>大象（高8cm）</t>
    <phoneticPr fontId="14" type="noConversion"/>
  </si>
  <si>
    <t>文昌塔（九层，18cm）</t>
    <phoneticPr fontId="14" type="noConversion"/>
  </si>
  <si>
    <t>水晶球（红色6cm）</t>
    <phoneticPr fontId="14" type="noConversion"/>
  </si>
  <si>
    <t>三脚金蟾（小号，长11cm）</t>
    <phoneticPr fontId="14" type="noConversion"/>
  </si>
  <si>
    <t>招财猫（10寸，高23cm）</t>
    <phoneticPr fontId="14" type="noConversion"/>
  </si>
  <si>
    <t>玉葫芦（高10m）</t>
    <phoneticPr fontId="14" type="noConversion"/>
  </si>
  <si>
    <t>观赏石（长11cm）</t>
    <phoneticPr fontId="14" type="noConversion"/>
  </si>
  <si>
    <t>安忍水</t>
    <phoneticPr fontId="14" type="noConversion"/>
  </si>
  <si>
    <t>干葫芦10cm</t>
    <phoneticPr fontId="14" type="noConversion"/>
  </si>
  <si>
    <t>金龙鱼摆件（中号，长29cm）</t>
    <phoneticPr fontId="14" type="noConversion"/>
  </si>
  <si>
    <t>北京-珠海（大交通往返）-经济舱5折预估，据实结算</t>
    <rPh sb="3" eb="4">
      <t>zhu hai</t>
    </rPh>
    <rPh sb="17" eb="18">
      <t>zhe</t>
    </rPh>
    <rPh sb="18" eb="19">
      <t>yu gu</t>
    </rPh>
    <rPh sb="21" eb="22">
      <t>ju shi jie suan</t>
    </rPh>
    <phoneticPr fontId="14" type="noConversion"/>
  </si>
  <si>
    <t>珠海住宿-康辉</t>
    <rPh sb="0" eb="1">
      <t>zhu hai</t>
    </rPh>
    <rPh sb="5" eb="6">
      <t>kang h</t>
    </rPh>
    <phoneticPr fontId="14" type="noConversion"/>
  </si>
  <si>
    <t>9.22-9.24</t>
    <phoneticPr fontId="14" type="noConversion"/>
  </si>
  <si>
    <t>餐饮交通补助</t>
    <phoneticPr fontId="14" type="noConversion"/>
  </si>
  <si>
    <t>服务费</t>
    <phoneticPr fontId="14" type="noConversion"/>
  </si>
  <si>
    <t>最终预算（RMB）:（含税）</t>
    <rPh sb="2" eb="3">
      <t>yu suan</t>
    </rPh>
    <phoneticPr fontId="14" type="noConversion"/>
  </si>
  <si>
    <t>“多才多亿”</t>
    <rPh sb="1" eb="2">
      <t>duo cai</t>
    </rPh>
    <rPh sb="3" eb="4">
      <t>duo</t>
    </rPh>
    <rPh sb="4" eb="5">
      <t>yi yuan</t>
    </rPh>
    <phoneticPr fontId="14" type="noConversion"/>
  </si>
  <si>
    <t>包含电梯厅，8支</t>
    <rPh sb="0" eb="1">
      <t>bao han</t>
    </rPh>
    <rPh sb="2" eb="3">
      <t>dian ti ting</t>
    </rPh>
    <rPh sb="7" eb="8">
      <t>zhi</t>
    </rPh>
    <phoneticPr fontId="14" type="noConversion"/>
  </si>
  <si>
    <t>项</t>
    <rPh sb="0" eb="1">
      <t>xiang mu</t>
    </rPh>
    <phoneticPr fontId="14" type="noConversion"/>
  </si>
  <si>
    <t>36个，国潮财神款</t>
    <rPh sb="2" eb="3">
      <t>ge</t>
    </rPh>
    <rPh sb="6" eb="7">
      <t>cai shen</t>
    </rPh>
    <rPh sb="8" eb="9">
      <t>kuan</t>
    </rPh>
    <phoneticPr fontId="14" type="noConversion"/>
  </si>
  <si>
    <t>4套，酒红色</t>
    <rPh sb="1" eb="2">
      <t>tao</t>
    </rPh>
    <rPh sb="3" eb="4">
      <t>jiu hong se</t>
    </rPh>
    <phoneticPr fontId="14" type="noConversion"/>
  </si>
  <si>
    <t>红色+剪彩花+金剪刀</t>
    <rPh sb="0" eb="1">
      <t>hong se</t>
    </rPh>
    <rPh sb="7" eb="8">
      <t>jin</t>
    </rPh>
    <rPh sb="8" eb="9">
      <t>jian dao</t>
    </rPh>
    <phoneticPr fontId="14" type="noConversion"/>
  </si>
  <si>
    <t>20罐</t>
    <rPh sb="2" eb="3">
      <t>guan</t>
    </rPh>
    <phoneticPr fontId="14" type="noConversion"/>
  </si>
  <si>
    <t>包含休息室，4包*230g/包</t>
    <rPh sb="0" eb="1">
      <t>bao han xiu xi shi</t>
    </rPh>
    <rPh sb="7" eb="8">
      <t>bao</t>
    </rPh>
    <rPh sb="14" eb="15">
      <t>bao</t>
    </rPh>
    <phoneticPr fontId="14" type="noConversion"/>
  </si>
  <si>
    <t>每箱16罐</t>
    <rPh sb="0" eb="1">
      <t>mei</t>
    </rPh>
    <rPh sb="1" eb="2">
      <t>xiang zi</t>
    </rPh>
    <rPh sb="4" eb="5">
      <t>guan</t>
    </rPh>
    <phoneticPr fontId="14" type="noConversion"/>
  </si>
  <si>
    <t>包含走财门所需水果，整体预留，据实结算</t>
    <rPh sb="0" eb="1">
      <t>bao han</t>
    </rPh>
    <rPh sb="2" eb="3">
      <t>zou cai men</t>
    </rPh>
    <rPh sb="5" eb="6">
      <t>suo xu</t>
    </rPh>
    <rPh sb="7" eb="8">
      <t>shui guo</t>
    </rPh>
    <rPh sb="10" eb="11">
      <t>zheng ti yu liu</t>
    </rPh>
    <rPh sb="15" eb="16">
      <t>ju shi jie suan</t>
    </rPh>
    <phoneticPr fontId="14" type="noConversion"/>
  </si>
  <si>
    <t>与VIP休息室水果共同计算，据实结算</t>
    <rPh sb="0" eb="1">
      <t>yu</t>
    </rPh>
    <rPh sb="4" eb="5">
      <t>xiu xi shi</t>
    </rPh>
    <rPh sb="7" eb="8">
      <t>shui guo</t>
    </rPh>
    <rPh sb="9" eb="10">
      <t>gong tong ji suan</t>
    </rPh>
    <rPh sb="14" eb="15">
      <t>ju shi jie suan</t>
    </rPh>
    <phoneticPr fontId="14" type="noConversion"/>
  </si>
  <si>
    <t>15杯，价格预估，据实结算</t>
    <rPh sb="2" eb="3">
      <t>bei</t>
    </rPh>
    <rPh sb="4" eb="5">
      <t>jia ge</t>
    </rPh>
    <rPh sb="6" eb="7">
      <t>yu gu</t>
    </rPh>
    <rPh sb="9" eb="10">
      <t>ju sh jie suan</t>
    </rPh>
    <phoneticPr fontId="14" type="noConversion"/>
  </si>
  <si>
    <t>杯</t>
    <rPh sb="0" eb="1">
      <t>bei</t>
    </rPh>
    <phoneticPr fontId="14" type="noConversion"/>
  </si>
  <si>
    <t>350ml*24瓶</t>
    <rPh sb="8" eb="9">
      <t>ping</t>
    </rPh>
    <phoneticPr fontId="14" type="noConversion"/>
  </si>
  <si>
    <t>348ml*24瓶</t>
    <rPh sb="8" eb="9">
      <t>ping</t>
    </rPh>
    <phoneticPr fontId="14" type="noConversion"/>
  </si>
  <si>
    <t>现场采购，整体预留</t>
    <rPh sb="0" eb="1">
      <t>xian chang cai gou</t>
    </rPh>
    <rPh sb="5" eb="6">
      <t>zheng ti</t>
    </rPh>
    <rPh sb="7" eb="8">
      <t>yu liu</t>
    </rPh>
    <phoneticPr fontId="14" type="noConversion"/>
  </si>
  <si>
    <t>宝丽布+桁架；6m*3m，侧边0.2m</t>
    <phoneticPr fontId="14" type="noConversion"/>
  </si>
  <si>
    <t>整体预留，款式待定</t>
    <rPh sb="0" eb="1">
      <t>zheng ti yu liu</t>
    </rPh>
    <rPh sb="5" eb="6">
      <t>kuan shi dai dng</t>
    </rPh>
    <phoneticPr fontId="14" type="noConversion"/>
  </si>
  <si>
    <t>水培</t>
    <rPh sb="0" eb="1">
      <t>shui pen</t>
    </rPh>
    <rPh sb="1" eb="2">
      <t>pei</t>
    </rPh>
    <phoneticPr fontId="14" type="noConversion"/>
  </si>
  <si>
    <t>12支</t>
    <rPh sb="2" eb="3">
      <t>zhi</t>
    </rPh>
    <phoneticPr fontId="14" type="noConversion"/>
  </si>
  <si>
    <t>碳包</t>
    <rPh sb="0" eb="1">
      <t>tan bao</t>
    </rPh>
    <phoneticPr fontId="14" type="noConversion"/>
  </si>
  <si>
    <t>80包，每包100g</t>
    <rPh sb="2" eb="3">
      <t>bao</t>
    </rPh>
    <rPh sb="4" eb="5">
      <t>mei bao</t>
    </rPh>
    <phoneticPr fontId="14" type="noConversion"/>
  </si>
  <si>
    <t>工作人员及其他</t>
    <rPh sb="4" eb="5">
      <t>ji qi ta</t>
    </rPh>
    <phoneticPr fontId="14" type="noConversion"/>
  </si>
  <si>
    <t>工作人员及其他费用合计</t>
    <rPh sb="4" eb="5">
      <t>ji qi</t>
    </rPh>
    <rPh sb="5" eb="6">
      <t>qi ta</t>
    </rPh>
    <phoneticPr fontId="14" type="noConversion"/>
  </si>
  <si>
    <t>第三方咨询费，吉时</t>
    <rPh sb="0" eb="1">
      <t>di san fang</t>
    </rPh>
    <rPh sb="3" eb="4">
      <t>zi xun fei</t>
    </rPh>
    <rPh sb="7" eb="8">
      <t>ji shi</t>
    </rPh>
    <phoneticPr fontId="14" type="noConversion"/>
  </si>
  <si>
    <t>仪式区</t>
    <rPh sb="0" eb="1">
      <t>yi shi qu</t>
    </rPh>
    <phoneticPr fontId="14" type="noConversion"/>
  </si>
  <si>
    <t>包含服务员</t>
    <rPh sb="0" eb="1">
      <t>bao han fu wu yuan</t>
    </rPh>
    <phoneticPr fontId="14" type="noConversion"/>
  </si>
  <si>
    <t>趟</t>
    <rPh sb="0" eb="1">
      <t>tang</t>
    </rPh>
    <phoneticPr fontId="14" type="noConversion"/>
  </si>
  <si>
    <t>实体卡</t>
    <phoneticPr fontId="14" type="noConversion"/>
  </si>
  <si>
    <t>休息室</t>
    <phoneticPr fontId="14" type="noConversion"/>
  </si>
  <si>
    <t>包含餐具，30人份</t>
    <rPh sb="0" eb="1">
      <t>bao han can ju</t>
    </rPh>
    <rPh sb="7" eb="8">
      <t>ren fen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</si>
</sst>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/mmm\/yy;@"/>
    <numFmt numFmtId="177" formatCode="\¥#,##0_);[Red]\(\¥#,##0\)"/>
    <numFmt numFmtId="178" formatCode="\¥#,##0.00_);[Red]\(\¥#,##0.00\)"/>
  </numFmts>
  <fonts count="17" x14ac:knownFonts="1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DengXian"/>
      <family val="4"/>
      <charset val="134"/>
      <scheme val="minor"/>
    </font>
    <font>
      <u/>
      <sz val="11"/>
      <color theme="11"/>
      <name val="DengXian"/>
      <family val="4"/>
      <charset val="134"/>
      <scheme val="minor"/>
    </font>
    <font>
      <u/>
      <sz val="11"/>
      <color theme="1"/>
      <name val="DengXian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176" fontId="12" fillId="0" borderId="0">
      <alignment vertical="center"/>
    </xf>
    <xf numFmtId="0" fontId="13" fillId="0" borderId="0" applyNumberFormat="0" applyFill="0" applyBorder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178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1" fontId="5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8" fontId="7" fillId="0" borderId="2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7" fontId="9" fillId="0" borderId="1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8" fontId="8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8" fontId="9" fillId="0" borderId="20" xfId="0" applyNumberFormat="1" applyFont="1" applyBorder="1" applyAlignment="1">
      <alignment horizontal="center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178" fontId="8" fillId="0" borderId="20" xfId="0" applyNumberFormat="1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0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38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9" fillId="0" borderId="21" xfId="0" applyNumberFormat="1" applyFont="1" applyBorder="1" applyAlignment="1">
      <alignment horizontal="left" vertical="center"/>
    </xf>
    <xf numFmtId="9" fontId="9" fillId="0" borderId="22" xfId="0" applyNumberFormat="1" applyFont="1" applyBorder="1" applyAlignment="1">
      <alignment horizontal="left" vertical="center"/>
    </xf>
    <xf numFmtId="9" fontId="9" fillId="0" borderId="14" xfId="0" applyNumberFormat="1" applyFont="1" applyBorder="1" applyAlignment="1">
      <alignment horizontal="left" vertical="center"/>
    </xf>
  </cellXfs>
  <cellStyles count="8">
    <cellStyle name="_ET_STYLE_NoName_00_" xfId="2"/>
    <cellStyle name="常规" xfId="0" builtinId="0"/>
    <cellStyle name="常规 10 2" xfId="3"/>
    <cellStyle name="常规 2 3 2 2" xfId="4"/>
    <cellStyle name="常规 3" xfId="5"/>
    <cellStyle name="超链接" xfId="1" builtinId="8"/>
    <cellStyle name="已访问的超链接" xfId="6" builtinId="9" hidden="1"/>
    <cellStyle name="已访问的超链接" xfId="7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3"/>
  <sheetViews>
    <sheetView showGridLines="0" tabSelected="1" topLeftCell="A8" workbookViewId="0">
      <selection activeCell="D49" sqref="D49"/>
    </sheetView>
  </sheetViews>
  <sheetFormatPr baseColWidth="10" defaultColWidth="9" defaultRowHeight="18" x14ac:dyDescent="0.25"/>
  <cols>
    <col min="1" max="1" width="2.6640625" style="33" customWidth="1"/>
    <col min="2" max="2" width="14.83203125" style="33" customWidth="1"/>
    <col min="3" max="3" width="28.1640625" style="33" bestFit="1" customWidth="1"/>
    <col min="4" max="4" width="57.33203125" style="35" customWidth="1"/>
    <col min="5" max="5" width="14" style="36" bestFit="1" customWidth="1"/>
    <col min="6" max="6" width="15.6640625" style="36" customWidth="1"/>
    <col min="7" max="7" width="6.83203125" style="37" customWidth="1"/>
    <col min="8" max="8" width="9.5" style="36" customWidth="1"/>
    <col min="9" max="9" width="10.1640625" style="33" customWidth="1"/>
    <col min="10" max="10" width="13" style="33" customWidth="1"/>
    <col min="11" max="11" width="31" style="33" customWidth="1"/>
    <col min="12" max="12" width="9" style="33"/>
    <col min="13" max="13" width="14.33203125" style="33" bestFit="1" customWidth="1"/>
    <col min="14" max="14" width="9" style="33"/>
    <col min="15" max="16" width="11.83203125" style="33" bestFit="1" customWidth="1"/>
    <col min="17" max="17" width="14.33203125" style="33" bestFit="1" customWidth="1"/>
    <col min="18" max="247" width="9" style="33"/>
    <col min="248" max="248" width="2.83203125" style="33" customWidth="1"/>
    <col min="249" max="249" width="9" style="33"/>
    <col min="250" max="250" width="12.6640625" style="33" customWidth="1"/>
    <col min="251" max="251" width="11.5" style="33" customWidth="1"/>
    <col min="252" max="252" width="10.1640625" style="33" customWidth="1"/>
    <col min="253" max="253" width="18.1640625" style="33" customWidth="1"/>
    <col min="254" max="254" width="10.33203125" style="33" customWidth="1"/>
    <col min="255" max="256" width="8.83203125" style="33" customWidth="1"/>
    <col min="257" max="257" width="13.5" style="33" customWidth="1"/>
    <col min="258" max="258" width="12.6640625" style="33" customWidth="1"/>
    <col min="259" max="259" width="11.33203125" style="33" customWidth="1"/>
    <col min="260" max="260" width="12.6640625" style="33" customWidth="1"/>
    <col min="261" max="261" width="12.5" style="33" customWidth="1"/>
    <col min="262" max="503" width="9" style="33"/>
    <col min="504" max="504" width="2.83203125" style="33" customWidth="1"/>
    <col min="505" max="505" width="9" style="33"/>
    <col min="506" max="506" width="12.6640625" style="33" customWidth="1"/>
    <col min="507" max="507" width="11.5" style="33" customWidth="1"/>
    <col min="508" max="508" width="10.1640625" style="33" customWidth="1"/>
    <col min="509" max="509" width="18.1640625" style="33" customWidth="1"/>
    <col min="510" max="510" width="10.33203125" style="33" customWidth="1"/>
    <col min="511" max="512" width="8.83203125" style="33" customWidth="1"/>
    <col min="513" max="513" width="13.5" style="33" customWidth="1"/>
    <col min="514" max="514" width="12.6640625" style="33" customWidth="1"/>
    <col min="515" max="515" width="11.33203125" style="33" customWidth="1"/>
    <col min="516" max="516" width="12.6640625" style="33" customWidth="1"/>
    <col min="517" max="517" width="12.5" style="33" customWidth="1"/>
    <col min="518" max="759" width="9" style="33"/>
    <col min="760" max="760" width="2.83203125" style="33" customWidth="1"/>
    <col min="761" max="761" width="9" style="33"/>
    <col min="762" max="762" width="12.6640625" style="33" customWidth="1"/>
    <col min="763" max="763" width="11.5" style="33" customWidth="1"/>
    <col min="764" max="764" width="10.1640625" style="33" customWidth="1"/>
    <col min="765" max="765" width="18.1640625" style="33" customWidth="1"/>
    <col min="766" max="766" width="10.33203125" style="33" customWidth="1"/>
    <col min="767" max="768" width="8.83203125" style="33" customWidth="1"/>
    <col min="769" max="769" width="13.5" style="33" customWidth="1"/>
    <col min="770" max="770" width="12.6640625" style="33" customWidth="1"/>
    <col min="771" max="771" width="11.33203125" style="33" customWidth="1"/>
    <col min="772" max="772" width="12.6640625" style="33" customWidth="1"/>
    <col min="773" max="773" width="12.5" style="33" customWidth="1"/>
    <col min="774" max="1015" width="9" style="33"/>
    <col min="1016" max="1016" width="2.83203125" style="33" customWidth="1"/>
    <col min="1017" max="1017" width="9" style="33"/>
    <col min="1018" max="1018" width="12.6640625" style="33" customWidth="1"/>
    <col min="1019" max="1019" width="11.5" style="33" customWidth="1"/>
    <col min="1020" max="1020" width="10.1640625" style="33" customWidth="1"/>
    <col min="1021" max="1021" width="18.1640625" style="33" customWidth="1"/>
    <col min="1022" max="1022" width="10.33203125" style="33" customWidth="1"/>
    <col min="1023" max="1024" width="8.83203125" style="33" customWidth="1"/>
    <col min="1025" max="1025" width="13.5" style="33" customWidth="1"/>
    <col min="1026" max="1026" width="12.6640625" style="33" customWidth="1"/>
    <col min="1027" max="1027" width="11.33203125" style="33" customWidth="1"/>
    <col min="1028" max="1028" width="12.6640625" style="33" customWidth="1"/>
    <col min="1029" max="1029" width="12.5" style="33" customWidth="1"/>
    <col min="1030" max="1271" width="9" style="33"/>
    <col min="1272" max="1272" width="2.83203125" style="33" customWidth="1"/>
    <col min="1273" max="1273" width="9" style="33"/>
    <col min="1274" max="1274" width="12.6640625" style="33" customWidth="1"/>
    <col min="1275" max="1275" width="11.5" style="33" customWidth="1"/>
    <col min="1276" max="1276" width="10.1640625" style="33" customWidth="1"/>
    <col min="1277" max="1277" width="18.1640625" style="33" customWidth="1"/>
    <col min="1278" max="1278" width="10.33203125" style="33" customWidth="1"/>
    <col min="1279" max="1280" width="8.83203125" style="33" customWidth="1"/>
    <col min="1281" max="1281" width="13.5" style="33" customWidth="1"/>
    <col min="1282" max="1282" width="12.6640625" style="33" customWidth="1"/>
    <col min="1283" max="1283" width="11.33203125" style="33" customWidth="1"/>
    <col min="1284" max="1284" width="12.6640625" style="33" customWidth="1"/>
    <col min="1285" max="1285" width="12.5" style="33" customWidth="1"/>
    <col min="1286" max="1527" width="9" style="33"/>
    <col min="1528" max="1528" width="2.83203125" style="33" customWidth="1"/>
    <col min="1529" max="1529" width="9" style="33"/>
    <col min="1530" max="1530" width="12.6640625" style="33" customWidth="1"/>
    <col min="1531" max="1531" width="11.5" style="33" customWidth="1"/>
    <col min="1532" max="1532" width="10.1640625" style="33" customWidth="1"/>
    <col min="1533" max="1533" width="18.1640625" style="33" customWidth="1"/>
    <col min="1534" max="1534" width="10.33203125" style="33" customWidth="1"/>
    <col min="1535" max="1536" width="8.83203125" style="33" customWidth="1"/>
    <col min="1537" max="1537" width="13.5" style="33" customWidth="1"/>
    <col min="1538" max="1538" width="12.6640625" style="33" customWidth="1"/>
    <col min="1539" max="1539" width="11.33203125" style="33" customWidth="1"/>
    <col min="1540" max="1540" width="12.6640625" style="33" customWidth="1"/>
    <col min="1541" max="1541" width="12.5" style="33" customWidth="1"/>
    <col min="1542" max="1783" width="9" style="33"/>
    <col min="1784" max="1784" width="2.83203125" style="33" customWidth="1"/>
    <col min="1785" max="1785" width="9" style="33"/>
    <col min="1786" max="1786" width="12.6640625" style="33" customWidth="1"/>
    <col min="1787" max="1787" width="11.5" style="33" customWidth="1"/>
    <col min="1788" max="1788" width="10.1640625" style="33" customWidth="1"/>
    <col min="1789" max="1789" width="18.1640625" style="33" customWidth="1"/>
    <col min="1790" max="1790" width="10.33203125" style="33" customWidth="1"/>
    <col min="1791" max="1792" width="8.83203125" style="33" customWidth="1"/>
    <col min="1793" max="1793" width="13.5" style="33" customWidth="1"/>
    <col min="1794" max="1794" width="12.6640625" style="33" customWidth="1"/>
    <col min="1795" max="1795" width="11.33203125" style="33" customWidth="1"/>
    <col min="1796" max="1796" width="12.6640625" style="33" customWidth="1"/>
    <col min="1797" max="1797" width="12.5" style="33" customWidth="1"/>
    <col min="1798" max="2039" width="9" style="33"/>
    <col min="2040" max="2040" width="2.83203125" style="33" customWidth="1"/>
    <col min="2041" max="2041" width="9" style="33"/>
    <col min="2042" max="2042" width="12.6640625" style="33" customWidth="1"/>
    <col min="2043" max="2043" width="11.5" style="33" customWidth="1"/>
    <col min="2044" max="2044" width="10.1640625" style="33" customWidth="1"/>
    <col min="2045" max="2045" width="18.1640625" style="33" customWidth="1"/>
    <col min="2046" max="2046" width="10.33203125" style="33" customWidth="1"/>
    <col min="2047" max="2048" width="8.83203125" style="33" customWidth="1"/>
    <col min="2049" max="2049" width="13.5" style="33" customWidth="1"/>
    <col min="2050" max="2050" width="12.6640625" style="33" customWidth="1"/>
    <col min="2051" max="2051" width="11.33203125" style="33" customWidth="1"/>
    <col min="2052" max="2052" width="12.6640625" style="33" customWidth="1"/>
    <col min="2053" max="2053" width="12.5" style="33" customWidth="1"/>
    <col min="2054" max="2295" width="9" style="33"/>
    <col min="2296" max="2296" width="2.83203125" style="33" customWidth="1"/>
    <col min="2297" max="2297" width="9" style="33"/>
    <col min="2298" max="2298" width="12.6640625" style="33" customWidth="1"/>
    <col min="2299" max="2299" width="11.5" style="33" customWidth="1"/>
    <col min="2300" max="2300" width="10.1640625" style="33" customWidth="1"/>
    <col min="2301" max="2301" width="18.1640625" style="33" customWidth="1"/>
    <col min="2302" max="2302" width="10.33203125" style="33" customWidth="1"/>
    <col min="2303" max="2304" width="8.83203125" style="33" customWidth="1"/>
    <col min="2305" max="2305" width="13.5" style="33" customWidth="1"/>
    <col min="2306" max="2306" width="12.6640625" style="33" customWidth="1"/>
    <col min="2307" max="2307" width="11.33203125" style="33" customWidth="1"/>
    <col min="2308" max="2308" width="12.6640625" style="33" customWidth="1"/>
    <col min="2309" max="2309" width="12.5" style="33" customWidth="1"/>
    <col min="2310" max="2551" width="9" style="33"/>
    <col min="2552" max="2552" width="2.83203125" style="33" customWidth="1"/>
    <col min="2553" max="2553" width="9" style="33"/>
    <col min="2554" max="2554" width="12.6640625" style="33" customWidth="1"/>
    <col min="2555" max="2555" width="11.5" style="33" customWidth="1"/>
    <col min="2556" max="2556" width="10.1640625" style="33" customWidth="1"/>
    <col min="2557" max="2557" width="18.1640625" style="33" customWidth="1"/>
    <col min="2558" max="2558" width="10.33203125" style="33" customWidth="1"/>
    <col min="2559" max="2560" width="8.83203125" style="33" customWidth="1"/>
    <col min="2561" max="2561" width="13.5" style="33" customWidth="1"/>
    <col min="2562" max="2562" width="12.6640625" style="33" customWidth="1"/>
    <col min="2563" max="2563" width="11.33203125" style="33" customWidth="1"/>
    <col min="2564" max="2564" width="12.6640625" style="33" customWidth="1"/>
    <col min="2565" max="2565" width="12.5" style="33" customWidth="1"/>
    <col min="2566" max="2807" width="9" style="33"/>
    <col min="2808" max="2808" width="2.83203125" style="33" customWidth="1"/>
    <col min="2809" max="2809" width="9" style="33"/>
    <col min="2810" max="2810" width="12.6640625" style="33" customWidth="1"/>
    <col min="2811" max="2811" width="11.5" style="33" customWidth="1"/>
    <col min="2812" max="2812" width="10.1640625" style="33" customWidth="1"/>
    <col min="2813" max="2813" width="18.1640625" style="33" customWidth="1"/>
    <col min="2814" max="2814" width="10.33203125" style="33" customWidth="1"/>
    <col min="2815" max="2816" width="8.83203125" style="33" customWidth="1"/>
    <col min="2817" max="2817" width="13.5" style="33" customWidth="1"/>
    <col min="2818" max="2818" width="12.6640625" style="33" customWidth="1"/>
    <col min="2819" max="2819" width="11.33203125" style="33" customWidth="1"/>
    <col min="2820" max="2820" width="12.6640625" style="33" customWidth="1"/>
    <col min="2821" max="2821" width="12.5" style="33" customWidth="1"/>
    <col min="2822" max="3063" width="9" style="33"/>
    <col min="3064" max="3064" width="2.83203125" style="33" customWidth="1"/>
    <col min="3065" max="3065" width="9" style="33"/>
    <col min="3066" max="3066" width="12.6640625" style="33" customWidth="1"/>
    <col min="3067" max="3067" width="11.5" style="33" customWidth="1"/>
    <col min="3068" max="3068" width="10.1640625" style="33" customWidth="1"/>
    <col min="3069" max="3069" width="18.1640625" style="33" customWidth="1"/>
    <col min="3070" max="3070" width="10.33203125" style="33" customWidth="1"/>
    <col min="3071" max="3072" width="8.83203125" style="33" customWidth="1"/>
    <col min="3073" max="3073" width="13.5" style="33" customWidth="1"/>
    <col min="3074" max="3074" width="12.6640625" style="33" customWidth="1"/>
    <col min="3075" max="3075" width="11.33203125" style="33" customWidth="1"/>
    <col min="3076" max="3076" width="12.6640625" style="33" customWidth="1"/>
    <col min="3077" max="3077" width="12.5" style="33" customWidth="1"/>
    <col min="3078" max="3319" width="9" style="33"/>
    <col min="3320" max="3320" width="2.83203125" style="33" customWidth="1"/>
    <col min="3321" max="3321" width="9" style="33"/>
    <col min="3322" max="3322" width="12.6640625" style="33" customWidth="1"/>
    <col min="3323" max="3323" width="11.5" style="33" customWidth="1"/>
    <col min="3324" max="3324" width="10.1640625" style="33" customWidth="1"/>
    <col min="3325" max="3325" width="18.1640625" style="33" customWidth="1"/>
    <col min="3326" max="3326" width="10.33203125" style="33" customWidth="1"/>
    <col min="3327" max="3328" width="8.83203125" style="33" customWidth="1"/>
    <col min="3329" max="3329" width="13.5" style="33" customWidth="1"/>
    <col min="3330" max="3330" width="12.6640625" style="33" customWidth="1"/>
    <col min="3331" max="3331" width="11.33203125" style="33" customWidth="1"/>
    <col min="3332" max="3332" width="12.6640625" style="33" customWidth="1"/>
    <col min="3333" max="3333" width="12.5" style="33" customWidth="1"/>
    <col min="3334" max="3575" width="9" style="33"/>
    <col min="3576" max="3576" width="2.83203125" style="33" customWidth="1"/>
    <col min="3577" max="3577" width="9" style="33"/>
    <col min="3578" max="3578" width="12.6640625" style="33" customWidth="1"/>
    <col min="3579" max="3579" width="11.5" style="33" customWidth="1"/>
    <col min="3580" max="3580" width="10.1640625" style="33" customWidth="1"/>
    <col min="3581" max="3581" width="18.1640625" style="33" customWidth="1"/>
    <col min="3582" max="3582" width="10.33203125" style="33" customWidth="1"/>
    <col min="3583" max="3584" width="8.83203125" style="33" customWidth="1"/>
    <col min="3585" max="3585" width="13.5" style="33" customWidth="1"/>
    <col min="3586" max="3586" width="12.6640625" style="33" customWidth="1"/>
    <col min="3587" max="3587" width="11.33203125" style="33" customWidth="1"/>
    <col min="3588" max="3588" width="12.6640625" style="33" customWidth="1"/>
    <col min="3589" max="3589" width="12.5" style="33" customWidth="1"/>
    <col min="3590" max="3831" width="9" style="33"/>
    <col min="3832" max="3832" width="2.83203125" style="33" customWidth="1"/>
    <col min="3833" max="3833" width="9" style="33"/>
    <col min="3834" max="3834" width="12.6640625" style="33" customWidth="1"/>
    <col min="3835" max="3835" width="11.5" style="33" customWidth="1"/>
    <col min="3836" max="3836" width="10.1640625" style="33" customWidth="1"/>
    <col min="3837" max="3837" width="18.1640625" style="33" customWidth="1"/>
    <col min="3838" max="3838" width="10.33203125" style="33" customWidth="1"/>
    <col min="3839" max="3840" width="8.83203125" style="33" customWidth="1"/>
    <col min="3841" max="3841" width="13.5" style="33" customWidth="1"/>
    <col min="3842" max="3842" width="12.6640625" style="33" customWidth="1"/>
    <col min="3843" max="3843" width="11.33203125" style="33" customWidth="1"/>
    <col min="3844" max="3844" width="12.6640625" style="33" customWidth="1"/>
    <col min="3845" max="3845" width="12.5" style="33" customWidth="1"/>
    <col min="3846" max="4087" width="9" style="33"/>
    <col min="4088" max="4088" width="2.83203125" style="33" customWidth="1"/>
    <col min="4089" max="4089" width="9" style="33"/>
    <col min="4090" max="4090" width="12.6640625" style="33" customWidth="1"/>
    <col min="4091" max="4091" width="11.5" style="33" customWidth="1"/>
    <col min="4092" max="4092" width="10.1640625" style="33" customWidth="1"/>
    <col min="4093" max="4093" width="18.1640625" style="33" customWidth="1"/>
    <col min="4094" max="4094" width="10.33203125" style="33" customWidth="1"/>
    <col min="4095" max="4096" width="8.83203125" style="33" customWidth="1"/>
    <col min="4097" max="4097" width="13.5" style="33" customWidth="1"/>
    <col min="4098" max="4098" width="12.6640625" style="33" customWidth="1"/>
    <col min="4099" max="4099" width="11.33203125" style="33" customWidth="1"/>
    <col min="4100" max="4100" width="12.6640625" style="33" customWidth="1"/>
    <col min="4101" max="4101" width="12.5" style="33" customWidth="1"/>
    <col min="4102" max="4343" width="9" style="33"/>
    <col min="4344" max="4344" width="2.83203125" style="33" customWidth="1"/>
    <col min="4345" max="4345" width="9" style="33"/>
    <col min="4346" max="4346" width="12.6640625" style="33" customWidth="1"/>
    <col min="4347" max="4347" width="11.5" style="33" customWidth="1"/>
    <col min="4348" max="4348" width="10.1640625" style="33" customWidth="1"/>
    <col min="4349" max="4349" width="18.1640625" style="33" customWidth="1"/>
    <col min="4350" max="4350" width="10.33203125" style="33" customWidth="1"/>
    <col min="4351" max="4352" width="8.83203125" style="33" customWidth="1"/>
    <col min="4353" max="4353" width="13.5" style="33" customWidth="1"/>
    <col min="4354" max="4354" width="12.6640625" style="33" customWidth="1"/>
    <col min="4355" max="4355" width="11.33203125" style="33" customWidth="1"/>
    <col min="4356" max="4356" width="12.6640625" style="33" customWidth="1"/>
    <col min="4357" max="4357" width="12.5" style="33" customWidth="1"/>
    <col min="4358" max="4599" width="9" style="33"/>
    <col min="4600" max="4600" width="2.83203125" style="33" customWidth="1"/>
    <col min="4601" max="4601" width="9" style="33"/>
    <col min="4602" max="4602" width="12.6640625" style="33" customWidth="1"/>
    <col min="4603" max="4603" width="11.5" style="33" customWidth="1"/>
    <col min="4604" max="4604" width="10.1640625" style="33" customWidth="1"/>
    <col min="4605" max="4605" width="18.1640625" style="33" customWidth="1"/>
    <col min="4606" max="4606" width="10.33203125" style="33" customWidth="1"/>
    <col min="4607" max="4608" width="8.83203125" style="33" customWidth="1"/>
    <col min="4609" max="4609" width="13.5" style="33" customWidth="1"/>
    <col min="4610" max="4610" width="12.6640625" style="33" customWidth="1"/>
    <col min="4611" max="4611" width="11.33203125" style="33" customWidth="1"/>
    <col min="4612" max="4612" width="12.6640625" style="33" customWidth="1"/>
    <col min="4613" max="4613" width="12.5" style="33" customWidth="1"/>
    <col min="4614" max="4855" width="9" style="33"/>
    <col min="4856" max="4856" width="2.83203125" style="33" customWidth="1"/>
    <col min="4857" max="4857" width="9" style="33"/>
    <col min="4858" max="4858" width="12.6640625" style="33" customWidth="1"/>
    <col min="4859" max="4859" width="11.5" style="33" customWidth="1"/>
    <col min="4860" max="4860" width="10.1640625" style="33" customWidth="1"/>
    <col min="4861" max="4861" width="18.1640625" style="33" customWidth="1"/>
    <col min="4862" max="4862" width="10.33203125" style="33" customWidth="1"/>
    <col min="4863" max="4864" width="8.83203125" style="33" customWidth="1"/>
    <col min="4865" max="4865" width="13.5" style="33" customWidth="1"/>
    <col min="4866" max="4866" width="12.6640625" style="33" customWidth="1"/>
    <col min="4867" max="4867" width="11.33203125" style="33" customWidth="1"/>
    <col min="4868" max="4868" width="12.6640625" style="33" customWidth="1"/>
    <col min="4869" max="4869" width="12.5" style="33" customWidth="1"/>
    <col min="4870" max="5111" width="9" style="33"/>
    <col min="5112" max="5112" width="2.83203125" style="33" customWidth="1"/>
    <col min="5113" max="5113" width="9" style="33"/>
    <col min="5114" max="5114" width="12.6640625" style="33" customWidth="1"/>
    <col min="5115" max="5115" width="11.5" style="33" customWidth="1"/>
    <col min="5116" max="5116" width="10.1640625" style="33" customWidth="1"/>
    <col min="5117" max="5117" width="18.1640625" style="33" customWidth="1"/>
    <col min="5118" max="5118" width="10.33203125" style="33" customWidth="1"/>
    <col min="5119" max="5120" width="8.83203125" style="33" customWidth="1"/>
    <col min="5121" max="5121" width="13.5" style="33" customWidth="1"/>
    <col min="5122" max="5122" width="12.6640625" style="33" customWidth="1"/>
    <col min="5123" max="5123" width="11.33203125" style="33" customWidth="1"/>
    <col min="5124" max="5124" width="12.6640625" style="33" customWidth="1"/>
    <col min="5125" max="5125" width="12.5" style="33" customWidth="1"/>
    <col min="5126" max="5367" width="9" style="33"/>
    <col min="5368" max="5368" width="2.83203125" style="33" customWidth="1"/>
    <col min="5369" max="5369" width="9" style="33"/>
    <col min="5370" max="5370" width="12.6640625" style="33" customWidth="1"/>
    <col min="5371" max="5371" width="11.5" style="33" customWidth="1"/>
    <col min="5372" max="5372" width="10.1640625" style="33" customWidth="1"/>
    <col min="5373" max="5373" width="18.1640625" style="33" customWidth="1"/>
    <col min="5374" max="5374" width="10.33203125" style="33" customWidth="1"/>
    <col min="5375" max="5376" width="8.83203125" style="33" customWidth="1"/>
    <col min="5377" max="5377" width="13.5" style="33" customWidth="1"/>
    <col min="5378" max="5378" width="12.6640625" style="33" customWidth="1"/>
    <col min="5379" max="5379" width="11.33203125" style="33" customWidth="1"/>
    <col min="5380" max="5380" width="12.6640625" style="33" customWidth="1"/>
    <col min="5381" max="5381" width="12.5" style="33" customWidth="1"/>
    <col min="5382" max="5623" width="9" style="33"/>
    <col min="5624" max="5624" width="2.83203125" style="33" customWidth="1"/>
    <col min="5625" max="5625" width="9" style="33"/>
    <col min="5626" max="5626" width="12.6640625" style="33" customWidth="1"/>
    <col min="5627" max="5627" width="11.5" style="33" customWidth="1"/>
    <col min="5628" max="5628" width="10.1640625" style="33" customWidth="1"/>
    <col min="5629" max="5629" width="18.1640625" style="33" customWidth="1"/>
    <col min="5630" max="5630" width="10.33203125" style="33" customWidth="1"/>
    <col min="5631" max="5632" width="8.83203125" style="33" customWidth="1"/>
    <col min="5633" max="5633" width="13.5" style="33" customWidth="1"/>
    <col min="5634" max="5634" width="12.6640625" style="33" customWidth="1"/>
    <col min="5635" max="5635" width="11.33203125" style="33" customWidth="1"/>
    <col min="5636" max="5636" width="12.6640625" style="33" customWidth="1"/>
    <col min="5637" max="5637" width="12.5" style="33" customWidth="1"/>
    <col min="5638" max="5879" width="9" style="33"/>
    <col min="5880" max="5880" width="2.83203125" style="33" customWidth="1"/>
    <col min="5881" max="5881" width="9" style="33"/>
    <col min="5882" max="5882" width="12.6640625" style="33" customWidth="1"/>
    <col min="5883" max="5883" width="11.5" style="33" customWidth="1"/>
    <col min="5884" max="5884" width="10.1640625" style="33" customWidth="1"/>
    <col min="5885" max="5885" width="18.1640625" style="33" customWidth="1"/>
    <col min="5886" max="5886" width="10.33203125" style="33" customWidth="1"/>
    <col min="5887" max="5888" width="8.83203125" style="33" customWidth="1"/>
    <col min="5889" max="5889" width="13.5" style="33" customWidth="1"/>
    <col min="5890" max="5890" width="12.6640625" style="33" customWidth="1"/>
    <col min="5891" max="5891" width="11.33203125" style="33" customWidth="1"/>
    <col min="5892" max="5892" width="12.6640625" style="33" customWidth="1"/>
    <col min="5893" max="5893" width="12.5" style="33" customWidth="1"/>
    <col min="5894" max="6135" width="9" style="33"/>
    <col min="6136" max="6136" width="2.83203125" style="33" customWidth="1"/>
    <col min="6137" max="6137" width="9" style="33"/>
    <col min="6138" max="6138" width="12.6640625" style="33" customWidth="1"/>
    <col min="6139" max="6139" width="11.5" style="33" customWidth="1"/>
    <col min="6140" max="6140" width="10.1640625" style="33" customWidth="1"/>
    <col min="6141" max="6141" width="18.1640625" style="33" customWidth="1"/>
    <col min="6142" max="6142" width="10.33203125" style="33" customWidth="1"/>
    <col min="6143" max="6144" width="8.83203125" style="33" customWidth="1"/>
    <col min="6145" max="6145" width="13.5" style="33" customWidth="1"/>
    <col min="6146" max="6146" width="12.6640625" style="33" customWidth="1"/>
    <col min="6147" max="6147" width="11.33203125" style="33" customWidth="1"/>
    <col min="6148" max="6148" width="12.6640625" style="33" customWidth="1"/>
    <col min="6149" max="6149" width="12.5" style="33" customWidth="1"/>
    <col min="6150" max="6391" width="9" style="33"/>
    <col min="6392" max="6392" width="2.83203125" style="33" customWidth="1"/>
    <col min="6393" max="6393" width="9" style="33"/>
    <col min="6394" max="6394" width="12.6640625" style="33" customWidth="1"/>
    <col min="6395" max="6395" width="11.5" style="33" customWidth="1"/>
    <col min="6396" max="6396" width="10.1640625" style="33" customWidth="1"/>
    <col min="6397" max="6397" width="18.1640625" style="33" customWidth="1"/>
    <col min="6398" max="6398" width="10.33203125" style="33" customWidth="1"/>
    <col min="6399" max="6400" width="8.83203125" style="33" customWidth="1"/>
    <col min="6401" max="6401" width="13.5" style="33" customWidth="1"/>
    <col min="6402" max="6402" width="12.6640625" style="33" customWidth="1"/>
    <col min="6403" max="6403" width="11.33203125" style="33" customWidth="1"/>
    <col min="6404" max="6404" width="12.6640625" style="33" customWidth="1"/>
    <col min="6405" max="6405" width="12.5" style="33" customWidth="1"/>
    <col min="6406" max="6647" width="9" style="33"/>
    <col min="6648" max="6648" width="2.83203125" style="33" customWidth="1"/>
    <col min="6649" max="6649" width="9" style="33"/>
    <col min="6650" max="6650" width="12.6640625" style="33" customWidth="1"/>
    <col min="6651" max="6651" width="11.5" style="33" customWidth="1"/>
    <col min="6652" max="6652" width="10.1640625" style="33" customWidth="1"/>
    <col min="6653" max="6653" width="18.1640625" style="33" customWidth="1"/>
    <col min="6654" max="6654" width="10.33203125" style="33" customWidth="1"/>
    <col min="6655" max="6656" width="8.83203125" style="33" customWidth="1"/>
    <col min="6657" max="6657" width="13.5" style="33" customWidth="1"/>
    <col min="6658" max="6658" width="12.6640625" style="33" customWidth="1"/>
    <col min="6659" max="6659" width="11.33203125" style="33" customWidth="1"/>
    <col min="6660" max="6660" width="12.6640625" style="33" customWidth="1"/>
    <col min="6661" max="6661" width="12.5" style="33" customWidth="1"/>
    <col min="6662" max="6903" width="9" style="33"/>
    <col min="6904" max="6904" width="2.83203125" style="33" customWidth="1"/>
    <col min="6905" max="6905" width="9" style="33"/>
    <col min="6906" max="6906" width="12.6640625" style="33" customWidth="1"/>
    <col min="6907" max="6907" width="11.5" style="33" customWidth="1"/>
    <col min="6908" max="6908" width="10.1640625" style="33" customWidth="1"/>
    <col min="6909" max="6909" width="18.1640625" style="33" customWidth="1"/>
    <col min="6910" max="6910" width="10.33203125" style="33" customWidth="1"/>
    <col min="6911" max="6912" width="8.83203125" style="33" customWidth="1"/>
    <col min="6913" max="6913" width="13.5" style="33" customWidth="1"/>
    <col min="6914" max="6914" width="12.6640625" style="33" customWidth="1"/>
    <col min="6915" max="6915" width="11.33203125" style="33" customWidth="1"/>
    <col min="6916" max="6916" width="12.6640625" style="33" customWidth="1"/>
    <col min="6917" max="6917" width="12.5" style="33" customWidth="1"/>
    <col min="6918" max="7159" width="9" style="33"/>
    <col min="7160" max="7160" width="2.83203125" style="33" customWidth="1"/>
    <col min="7161" max="7161" width="9" style="33"/>
    <col min="7162" max="7162" width="12.6640625" style="33" customWidth="1"/>
    <col min="7163" max="7163" width="11.5" style="33" customWidth="1"/>
    <col min="7164" max="7164" width="10.1640625" style="33" customWidth="1"/>
    <col min="7165" max="7165" width="18.1640625" style="33" customWidth="1"/>
    <col min="7166" max="7166" width="10.33203125" style="33" customWidth="1"/>
    <col min="7167" max="7168" width="8.83203125" style="33" customWidth="1"/>
    <col min="7169" max="7169" width="13.5" style="33" customWidth="1"/>
    <col min="7170" max="7170" width="12.6640625" style="33" customWidth="1"/>
    <col min="7171" max="7171" width="11.33203125" style="33" customWidth="1"/>
    <col min="7172" max="7172" width="12.6640625" style="33" customWidth="1"/>
    <col min="7173" max="7173" width="12.5" style="33" customWidth="1"/>
    <col min="7174" max="7415" width="9" style="33"/>
    <col min="7416" max="7416" width="2.83203125" style="33" customWidth="1"/>
    <col min="7417" max="7417" width="9" style="33"/>
    <col min="7418" max="7418" width="12.6640625" style="33" customWidth="1"/>
    <col min="7419" max="7419" width="11.5" style="33" customWidth="1"/>
    <col min="7420" max="7420" width="10.1640625" style="33" customWidth="1"/>
    <col min="7421" max="7421" width="18.1640625" style="33" customWidth="1"/>
    <col min="7422" max="7422" width="10.33203125" style="33" customWidth="1"/>
    <col min="7423" max="7424" width="8.83203125" style="33" customWidth="1"/>
    <col min="7425" max="7425" width="13.5" style="33" customWidth="1"/>
    <col min="7426" max="7426" width="12.6640625" style="33" customWidth="1"/>
    <col min="7427" max="7427" width="11.33203125" style="33" customWidth="1"/>
    <col min="7428" max="7428" width="12.6640625" style="33" customWidth="1"/>
    <col min="7429" max="7429" width="12.5" style="33" customWidth="1"/>
    <col min="7430" max="7671" width="9" style="33"/>
    <col min="7672" max="7672" width="2.83203125" style="33" customWidth="1"/>
    <col min="7673" max="7673" width="9" style="33"/>
    <col min="7674" max="7674" width="12.6640625" style="33" customWidth="1"/>
    <col min="7675" max="7675" width="11.5" style="33" customWidth="1"/>
    <col min="7676" max="7676" width="10.1640625" style="33" customWidth="1"/>
    <col min="7677" max="7677" width="18.1640625" style="33" customWidth="1"/>
    <col min="7678" max="7678" width="10.33203125" style="33" customWidth="1"/>
    <col min="7679" max="7680" width="8.83203125" style="33" customWidth="1"/>
    <col min="7681" max="7681" width="13.5" style="33" customWidth="1"/>
    <col min="7682" max="7682" width="12.6640625" style="33" customWidth="1"/>
    <col min="7683" max="7683" width="11.33203125" style="33" customWidth="1"/>
    <col min="7684" max="7684" width="12.6640625" style="33" customWidth="1"/>
    <col min="7685" max="7685" width="12.5" style="33" customWidth="1"/>
    <col min="7686" max="7927" width="9" style="33"/>
    <col min="7928" max="7928" width="2.83203125" style="33" customWidth="1"/>
    <col min="7929" max="7929" width="9" style="33"/>
    <col min="7930" max="7930" width="12.6640625" style="33" customWidth="1"/>
    <col min="7931" max="7931" width="11.5" style="33" customWidth="1"/>
    <col min="7932" max="7932" width="10.1640625" style="33" customWidth="1"/>
    <col min="7933" max="7933" width="18.1640625" style="33" customWidth="1"/>
    <col min="7934" max="7934" width="10.33203125" style="33" customWidth="1"/>
    <col min="7935" max="7936" width="8.83203125" style="33" customWidth="1"/>
    <col min="7937" max="7937" width="13.5" style="33" customWidth="1"/>
    <col min="7938" max="7938" width="12.6640625" style="33" customWidth="1"/>
    <col min="7939" max="7939" width="11.33203125" style="33" customWidth="1"/>
    <col min="7940" max="7940" width="12.6640625" style="33" customWidth="1"/>
    <col min="7941" max="7941" width="12.5" style="33" customWidth="1"/>
    <col min="7942" max="8183" width="9" style="33"/>
    <col min="8184" max="8184" width="2.83203125" style="33" customWidth="1"/>
    <col min="8185" max="8185" width="9" style="33"/>
    <col min="8186" max="8186" width="12.6640625" style="33" customWidth="1"/>
    <col min="8187" max="8187" width="11.5" style="33" customWidth="1"/>
    <col min="8188" max="8188" width="10.1640625" style="33" customWidth="1"/>
    <col min="8189" max="8189" width="18.1640625" style="33" customWidth="1"/>
    <col min="8190" max="8190" width="10.33203125" style="33" customWidth="1"/>
    <col min="8191" max="8192" width="8.83203125" style="33" customWidth="1"/>
    <col min="8193" max="8193" width="13.5" style="33" customWidth="1"/>
    <col min="8194" max="8194" width="12.6640625" style="33" customWidth="1"/>
    <col min="8195" max="8195" width="11.33203125" style="33" customWidth="1"/>
    <col min="8196" max="8196" width="12.6640625" style="33" customWidth="1"/>
    <col min="8197" max="8197" width="12.5" style="33" customWidth="1"/>
    <col min="8198" max="8439" width="9" style="33"/>
    <col min="8440" max="8440" width="2.83203125" style="33" customWidth="1"/>
    <col min="8441" max="8441" width="9" style="33"/>
    <col min="8442" max="8442" width="12.6640625" style="33" customWidth="1"/>
    <col min="8443" max="8443" width="11.5" style="33" customWidth="1"/>
    <col min="8444" max="8444" width="10.1640625" style="33" customWidth="1"/>
    <col min="8445" max="8445" width="18.1640625" style="33" customWidth="1"/>
    <col min="8446" max="8446" width="10.33203125" style="33" customWidth="1"/>
    <col min="8447" max="8448" width="8.83203125" style="33" customWidth="1"/>
    <col min="8449" max="8449" width="13.5" style="33" customWidth="1"/>
    <col min="8450" max="8450" width="12.6640625" style="33" customWidth="1"/>
    <col min="8451" max="8451" width="11.33203125" style="33" customWidth="1"/>
    <col min="8452" max="8452" width="12.6640625" style="33" customWidth="1"/>
    <col min="8453" max="8453" width="12.5" style="33" customWidth="1"/>
    <col min="8454" max="8695" width="9" style="33"/>
    <col min="8696" max="8696" width="2.83203125" style="33" customWidth="1"/>
    <col min="8697" max="8697" width="9" style="33"/>
    <col min="8698" max="8698" width="12.6640625" style="33" customWidth="1"/>
    <col min="8699" max="8699" width="11.5" style="33" customWidth="1"/>
    <col min="8700" max="8700" width="10.1640625" style="33" customWidth="1"/>
    <col min="8701" max="8701" width="18.1640625" style="33" customWidth="1"/>
    <col min="8702" max="8702" width="10.33203125" style="33" customWidth="1"/>
    <col min="8703" max="8704" width="8.83203125" style="33" customWidth="1"/>
    <col min="8705" max="8705" width="13.5" style="33" customWidth="1"/>
    <col min="8706" max="8706" width="12.6640625" style="33" customWidth="1"/>
    <col min="8707" max="8707" width="11.33203125" style="33" customWidth="1"/>
    <col min="8708" max="8708" width="12.6640625" style="33" customWidth="1"/>
    <col min="8709" max="8709" width="12.5" style="33" customWidth="1"/>
    <col min="8710" max="8951" width="9" style="33"/>
    <col min="8952" max="8952" width="2.83203125" style="33" customWidth="1"/>
    <col min="8953" max="8953" width="9" style="33"/>
    <col min="8954" max="8954" width="12.6640625" style="33" customWidth="1"/>
    <col min="8955" max="8955" width="11.5" style="33" customWidth="1"/>
    <col min="8956" max="8956" width="10.1640625" style="33" customWidth="1"/>
    <col min="8957" max="8957" width="18.1640625" style="33" customWidth="1"/>
    <col min="8958" max="8958" width="10.33203125" style="33" customWidth="1"/>
    <col min="8959" max="8960" width="8.83203125" style="33" customWidth="1"/>
    <col min="8961" max="8961" width="13.5" style="33" customWidth="1"/>
    <col min="8962" max="8962" width="12.6640625" style="33" customWidth="1"/>
    <col min="8963" max="8963" width="11.33203125" style="33" customWidth="1"/>
    <col min="8964" max="8964" width="12.6640625" style="33" customWidth="1"/>
    <col min="8965" max="8965" width="12.5" style="33" customWidth="1"/>
    <col min="8966" max="9207" width="9" style="33"/>
    <col min="9208" max="9208" width="2.83203125" style="33" customWidth="1"/>
    <col min="9209" max="9209" width="9" style="33"/>
    <col min="9210" max="9210" width="12.6640625" style="33" customWidth="1"/>
    <col min="9211" max="9211" width="11.5" style="33" customWidth="1"/>
    <col min="9212" max="9212" width="10.1640625" style="33" customWidth="1"/>
    <col min="9213" max="9213" width="18.1640625" style="33" customWidth="1"/>
    <col min="9214" max="9214" width="10.33203125" style="33" customWidth="1"/>
    <col min="9215" max="9216" width="8.83203125" style="33" customWidth="1"/>
    <col min="9217" max="9217" width="13.5" style="33" customWidth="1"/>
    <col min="9218" max="9218" width="12.6640625" style="33" customWidth="1"/>
    <col min="9219" max="9219" width="11.33203125" style="33" customWidth="1"/>
    <col min="9220" max="9220" width="12.6640625" style="33" customWidth="1"/>
    <col min="9221" max="9221" width="12.5" style="33" customWidth="1"/>
    <col min="9222" max="9463" width="9" style="33"/>
    <col min="9464" max="9464" width="2.83203125" style="33" customWidth="1"/>
    <col min="9465" max="9465" width="9" style="33"/>
    <col min="9466" max="9466" width="12.6640625" style="33" customWidth="1"/>
    <col min="9467" max="9467" width="11.5" style="33" customWidth="1"/>
    <col min="9468" max="9468" width="10.1640625" style="33" customWidth="1"/>
    <col min="9469" max="9469" width="18.1640625" style="33" customWidth="1"/>
    <col min="9470" max="9470" width="10.33203125" style="33" customWidth="1"/>
    <col min="9471" max="9472" width="8.83203125" style="33" customWidth="1"/>
    <col min="9473" max="9473" width="13.5" style="33" customWidth="1"/>
    <col min="9474" max="9474" width="12.6640625" style="33" customWidth="1"/>
    <col min="9475" max="9475" width="11.33203125" style="33" customWidth="1"/>
    <col min="9476" max="9476" width="12.6640625" style="33" customWidth="1"/>
    <col min="9477" max="9477" width="12.5" style="33" customWidth="1"/>
    <col min="9478" max="9719" width="9" style="33"/>
    <col min="9720" max="9720" width="2.83203125" style="33" customWidth="1"/>
    <col min="9721" max="9721" width="9" style="33"/>
    <col min="9722" max="9722" width="12.6640625" style="33" customWidth="1"/>
    <col min="9723" max="9723" width="11.5" style="33" customWidth="1"/>
    <col min="9724" max="9724" width="10.1640625" style="33" customWidth="1"/>
    <col min="9725" max="9725" width="18.1640625" style="33" customWidth="1"/>
    <col min="9726" max="9726" width="10.33203125" style="33" customWidth="1"/>
    <col min="9727" max="9728" width="8.83203125" style="33" customWidth="1"/>
    <col min="9729" max="9729" width="13.5" style="33" customWidth="1"/>
    <col min="9730" max="9730" width="12.6640625" style="33" customWidth="1"/>
    <col min="9731" max="9731" width="11.33203125" style="33" customWidth="1"/>
    <col min="9732" max="9732" width="12.6640625" style="33" customWidth="1"/>
    <col min="9733" max="9733" width="12.5" style="33" customWidth="1"/>
    <col min="9734" max="9975" width="9" style="33"/>
    <col min="9976" max="9976" width="2.83203125" style="33" customWidth="1"/>
    <col min="9977" max="9977" width="9" style="33"/>
    <col min="9978" max="9978" width="12.6640625" style="33" customWidth="1"/>
    <col min="9979" max="9979" width="11.5" style="33" customWidth="1"/>
    <col min="9980" max="9980" width="10.1640625" style="33" customWidth="1"/>
    <col min="9981" max="9981" width="18.1640625" style="33" customWidth="1"/>
    <col min="9982" max="9982" width="10.33203125" style="33" customWidth="1"/>
    <col min="9983" max="9984" width="8.83203125" style="33" customWidth="1"/>
    <col min="9985" max="9985" width="13.5" style="33" customWidth="1"/>
    <col min="9986" max="9986" width="12.6640625" style="33" customWidth="1"/>
    <col min="9987" max="9987" width="11.33203125" style="33" customWidth="1"/>
    <col min="9988" max="9988" width="12.6640625" style="33" customWidth="1"/>
    <col min="9989" max="9989" width="12.5" style="33" customWidth="1"/>
    <col min="9990" max="10231" width="9" style="33"/>
    <col min="10232" max="10232" width="2.83203125" style="33" customWidth="1"/>
    <col min="10233" max="10233" width="9" style="33"/>
    <col min="10234" max="10234" width="12.6640625" style="33" customWidth="1"/>
    <col min="10235" max="10235" width="11.5" style="33" customWidth="1"/>
    <col min="10236" max="10236" width="10.1640625" style="33" customWidth="1"/>
    <col min="10237" max="10237" width="18.1640625" style="33" customWidth="1"/>
    <col min="10238" max="10238" width="10.33203125" style="33" customWidth="1"/>
    <col min="10239" max="10240" width="8.83203125" style="33" customWidth="1"/>
    <col min="10241" max="10241" width="13.5" style="33" customWidth="1"/>
    <col min="10242" max="10242" width="12.6640625" style="33" customWidth="1"/>
    <col min="10243" max="10243" width="11.33203125" style="33" customWidth="1"/>
    <col min="10244" max="10244" width="12.6640625" style="33" customWidth="1"/>
    <col min="10245" max="10245" width="12.5" style="33" customWidth="1"/>
    <col min="10246" max="10487" width="9" style="33"/>
    <col min="10488" max="10488" width="2.83203125" style="33" customWidth="1"/>
    <col min="10489" max="10489" width="9" style="33"/>
    <col min="10490" max="10490" width="12.6640625" style="33" customWidth="1"/>
    <col min="10491" max="10491" width="11.5" style="33" customWidth="1"/>
    <col min="10492" max="10492" width="10.1640625" style="33" customWidth="1"/>
    <col min="10493" max="10493" width="18.1640625" style="33" customWidth="1"/>
    <col min="10494" max="10494" width="10.33203125" style="33" customWidth="1"/>
    <col min="10495" max="10496" width="8.83203125" style="33" customWidth="1"/>
    <col min="10497" max="10497" width="13.5" style="33" customWidth="1"/>
    <col min="10498" max="10498" width="12.6640625" style="33" customWidth="1"/>
    <col min="10499" max="10499" width="11.33203125" style="33" customWidth="1"/>
    <col min="10500" max="10500" width="12.6640625" style="33" customWidth="1"/>
    <col min="10501" max="10501" width="12.5" style="33" customWidth="1"/>
    <col min="10502" max="10743" width="9" style="33"/>
    <col min="10744" max="10744" width="2.83203125" style="33" customWidth="1"/>
    <col min="10745" max="10745" width="9" style="33"/>
    <col min="10746" max="10746" width="12.6640625" style="33" customWidth="1"/>
    <col min="10747" max="10747" width="11.5" style="33" customWidth="1"/>
    <col min="10748" max="10748" width="10.1640625" style="33" customWidth="1"/>
    <col min="10749" max="10749" width="18.1640625" style="33" customWidth="1"/>
    <col min="10750" max="10750" width="10.33203125" style="33" customWidth="1"/>
    <col min="10751" max="10752" width="8.83203125" style="33" customWidth="1"/>
    <col min="10753" max="10753" width="13.5" style="33" customWidth="1"/>
    <col min="10754" max="10754" width="12.6640625" style="33" customWidth="1"/>
    <col min="10755" max="10755" width="11.33203125" style="33" customWidth="1"/>
    <col min="10756" max="10756" width="12.6640625" style="33" customWidth="1"/>
    <col min="10757" max="10757" width="12.5" style="33" customWidth="1"/>
    <col min="10758" max="10999" width="9" style="33"/>
    <col min="11000" max="11000" width="2.83203125" style="33" customWidth="1"/>
    <col min="11001" max="11001" width="9" style="33"/>
    <col min="11002" max="11002" width="12.6640625" style="33" customWidth="1"/>
    <col min="11003" max="11003" width="11.5" style="33" customWidth="1"/>
    <col min="11004" max="11004" width="10.1640625" style="33" customWidth="1"/>
    <col min="11005" max="11005" width="18.1640625" style="33" customWidth="1"/>
    <col min="11006" max="11006" width="10.33203125" style="33" customWidth="1"/>
    <col min="11007" max="11008" width="8.83203125" style="33" customWidth="1"/>
    <col min="11009" max="11009" width="13.5" style="33" customWidth="1"/>
    <col min="11010" max="11010" width="12.6640625" style="33" customWidth="1"/>
    <col min="11011" max="11011" width="11.33203125" style="33" customWidth="1"/>
    <col min="11012" max="11012" width="12.6640625" style="33" customWidth="1"/>
    <col min="11013" max="11013" width="12.5" style="33" customWidth="1"/>
    <col min="11014" max="11255" width="9" style="33"/>
    <col min="11256" max="11256" width="2.83203125" style="33" customWidth="1"/>
    <col min="11257" max="11257" width="9" style="33"/>
    <col min="11258" max="11258" width="12.6640625" style="33" customWidth="1"/>
    <col min="11259" max="11259" width="11.5" style="33" customWidth="1"/>
    <col min="11260" max="11260" width="10.1640625" style="33" customWidth="1"/>
    <col min="11261" max="11261" width="18.1640625" style="33" customWidth="1"/>
    <col min="11262" max="11262" width="10.33203125" style="33" customWidth="1"/>
    <col min="11263" max="11264" width="8.83203125" style="33" customWidth="1"/>
    <col min="11265" max="11265" width="13.5" style="33" customWidth="1"/>
    <col min="11266" max="11266" width="12.6640625" style="33" customWidth="1"/>
    <col min="11267" max="11267" width="11.33203125" style="33" customWidth="1"/>
    <col min="11268" max="11268" width="12.6640625" style="33" customWidth="1"/>
    <col min="11269" max="11269" width="12.5" style="33" customWidth="1"/>
    <col min="11270" max="11511" width="9" style="33"/>
    <col min="11512" max="11512" width="2.83203125" style="33" customWidth="1"/>
    <col min="11513" max="11513" width="9" style="33"/>
    <col min="11514" max="11514" width="12.6640625" style="33" customWidth="1"/>
    <col min="11515" max="11515" width="11.5" style="33" customWidth="1"/>
    <col min="11516" max="11516" width="10.1640625" style="33" customWidth="1"/>
    <col min="11517" max="11517" width="18.1640625" style="33" customWidth="1"/>
    <col min="11518" max="11518" width="10.33203125" style="33" customWidth="1"/>
    <col min="11519" max="11520" width="8.83203125" style="33" customWidth="1"/>
    <col min="11521" max="11521" width="13.5" style="33" customWidth="1"/>
    <col min="11522" max="11522" width="12.6640625" style="33" customWidth="1"/>
    <col min="11523" max="11523" width="11.33203125" style="33" customWidth="1"/>
    <col min="11524" max="11524" width="12.6640625" style="33" customWidth="1"/>
    <col min="11525" max="11525" width="12.5" style="33" customWidth="1"/>
    <col min="11526" max="11767" width="9" style="33"/>
    <col min="11768" max="11768" width="2.83203125" style="33" customWidth="1"/>
    <col min="11769" max="11769" width="9" style="33"/>
    <col min="11770" max="11770" width="12.6640625" style="33" customWidth="1"/>
    <col min="11771" max="11771" width="11.5" style="33" customWidth="1"/>
    <col min="11772" max="11772" width="10.1640625" style="33" customWidth="1"/>
    <col min="11773" max="11773" width="18.1640625" style="33" customWidth="1"/>
    <col min="11774" max="11774" width="10.33203125" style="33" customWidth="1"/>
    <col min="11775" max="11776" width="8.83203125" style="33" customWidth="1"/>
    <col min="11777" max="11777" width="13.5" style="33" customWidth="1"/>
    <col min="11778" max="11778" width="12.6640625" style="33" customWidth="1"/>
    <col min="11779" max="11779" width="11.33203125" style="33" customWidth="1"/>
    <col min="11780" max="11780" width="12.6640625" style="33" customWidth="1"/>
    <col min="11781" max="11781" width="12.5" style="33" customWidth="1"/>
    <col min="11782" max="12023" width="9" style="33"/>
    <col min="12024" max="12024" width="2.83203125" style="33" customWidth="1"/>
    <col min="12025" max="12025" width="9" style="33"/>
    <col min="12026" max="12026" width="12.6640625" style="33" customWidth="1"/>
    <col min="12027" max="12027" width="11.5" style="33" customWidth="1"/>
    <col min="12028" max="12028" width="10.1640625" style="33" customWidth="1"/>
    <col min="12029" max="12029" width="18.1640625" style="33" customWidth="1"/>
    <col min="12030" max="12030" width="10.33203125" style="33" customWidth="1"/>
    <col min="12031" max="12032" width="8.83203125" style="33" customWidth="1"/>
    <col min="12033" max="12033" width="13.5" style="33" customWidth="1"/>
    <col min="12034" max="12034" width="12.6640625" style="33" customWidth="1"/>
    <col min="12035" max="12035" width="11.33203125" style="33" customWidth="1"/>
    <col min="12036" max="12036" width="12.6640625" style="33" customWidth="1"/>
    <col min="12037" max="12037" width="12.5" style="33" customWidth="1"/>
    <col min="12038" max="12279" width="9" style="33"/>
    <col min="12280" max="12280" width="2.83203125" style="33" customWidth="1"/>
    <col min="12281" max="12281" width="9" style="33"/>
    <col min="12282" max="12282" width="12.6640625" style="33" customWidth="1"/>
    <col min="12283" max="12283" width="11.5" style="33" customWidth="1"/>
    <col min="12284" max="12284" width="10.1640625" style="33" customWidth="1"/>
    <col min="12285" max="12285" width="18.1640625" style="33" customWidth="1"/>
    <col min="12286" max="12286" width="10.33203125" style="33" customWidth="1"/>
    <col min="12287" max="12288" width="8.83203125" style="33" customWidth="1"/>
    <col min="12289" max="12289" width="13.5" style="33" customWidth="1"/>
    <col min="12290" max="12290" width="12.6640625" style="33" customWidth="1"/>
    <col min="12291" max="12291" width="11.33203125" style="33" customWidth="1"/>
    <col min="12292" max="12292" width="12.6640625" style="33" customWidth="1"/>
    <col min="12293" max="12293" width="12.5" style="33" customWidth="1"/>
    <col min="12294" max="12535" width="9" style="33"/>
    <col min="12536" max="12536" width="2.83203125" style="33" customWidth="1"/>
    <col min="12537" max="12537" width="9" style="33"/>
    <col min="12538" max="12538" width="12.6640625" style="33" customWidth="1"/>
    <col min="12539" max="12539" width="11.5" style="33" customWidth="1"/>
    <col min="12540" max="12540" width="10.1640625" style="33" customWidth="1"/>
    <col min="12541" max="12541" width="18.1640625" style="33" customWidth="1"/>
    <col min="12542" max="12542" width="10.33203125" style="33" customWidth="1"/>
    <col min="12543" max="12544" width="8.83203125" style="33" customWidth="1"/>
    <col min="12545" max="12545" width="13.5" style="33" customWidth="1"/>
    <col min="12546" max="12546" width="12.6640625" style="33" customWidth="1"/>
    <col min="12547" max="12547" width="11.33203125" style="33" customWidth="1"/>
    <col min="12548" max="12548" width="12.6640625" style="33" customWidth="1"/>
    <col min="12549" max="12549" width="12.5" style="33" customWidth="1"/>
    <col min="12550" max="12791" width="9" style="33"/>
    <col min="12792" max="12792" width="2.83203125" style="33" customWidth="1"/>
    <col min="12793" max="12793" width="9" style="33"/>
    <col min="12794" max="12794" width="12.6640625" style="33" customWidth="1"/>
    <col min="12795" max="12795" width="11.5" style="33" customWidth="1"/>
    <col min="12796" max="12796" width="10.1640625" style="33" customWidth="1"/>
    <col min="12797" max="12797" width="18.1640625" style="33" customWidth="1"/>
    <col min="12798" max="12798" width="10.33203125" style="33" customWidth="1"/>
    <col min="12799" max="12800" width="8.83203125" style="33" customWidth="1"/>
    <col min="12801" max="12801" width="13.5" style="33" customWidth="1"/>
    <col min="12802" max="12802" width="12.6640625" style="33" customWidth="1"/>
    <col min="12803" max="12803" width="11.33203125" style="33" customWidth="1"/>
    <col min="12804" max="12804" width="12.6640625" style="33" customWidth="1"/>
    <col min="12805" max="12805" width="12.5" style="33" customWidth="1"/>
    <col min="12806" max="13047" width="9" style="33"/>
    <col min="13048" max="13048" width="2.83203125" style="33" customWidth="1"/>
    <col min="13049" max="13049" width="9" style="33"/>
    <col min="13050" max="13050" width="12.6640625" style="33" customWidth="1"/>
    <col min="13051" max="13051" width="11.5" style="33" customWidth="1"/>
    <col min="13052" max="13052" width="10.1640625" style="33" customWidth="1"/>
    <col min="13053" max="13053" width="18.1640625" style="33" customWidth="1"/>
    <col min="13054" max="13054" width="10.33203125" style="33" customWidth="1"/>
    <col min="13055" max="13056" width="8.83203125" style="33" customWidth="1"/>
    <col min="13057" max="13057" width="13.5" style="33" customWidth="1"/>
    <col min="13058" max="13058" width="12.6640625" style="33" customWidth="1"/>
    <col min="13059" max="13059" width="11.33203125" style="33" customWidth="1"/>
    <col min="13060" max="13060" width="12.6640625" style="33" customWidth="1"/>
    <col min="13061" max="13061" width="12.5" style="33" customWidth="1"/>
    <col min="13062" max="13303" width="9" style="33"/>
    <col min="13304" max="13304" width="2.83203125" style="33" customWidth="1"/>
    <col min="13305" max="13305" width="9" style="33"/>
    <col min="13306" max="13306" width="12.6640625" style="33" customWidth="1"/>
    <col min="13307" max="13307" width="11.5" style="33" customWidth="1"/>
    <col min="13308" max="13308" width="10.1640625" style="33" customWidth="1"/>
    <col min="13309" max="13309" width="18.1640625" style="33" customWidth="1"/>
    <col min="13310" max="13310" width="10.33203125" style="33" customWidth="1"/>
    <col min="13311" max="13312" width="8.83203125" style="33" customWidth="1"/>
    <col min="13313" max="13313" width="13.5" style="33" customWidth="1"/>
    <col min="13314" max="13314" width="12.6640625" style="33" customWidth="1"/>
    <col min="13315" max="13315" width="11.33203125" style="33" customWidth="1"/>
    <col min="13316" max="13316" width="12.6640625" style="33" customWidth="1"/>
    <col min="13317" max="13317" width="12.5" style="33" customWidth="1"/>
    <col min="13318" max="13559" width="9" style="33"/>
    <col min="13560" max="13560" width="2.83203125" style="33" customWidth="1"/>
    <col min="13561" max="13561" width="9" style="33"/>
    <col min="13562" max="13562" width="12.6640625" style="33" customWidth="1"/>
    <col min="13563" max="13563" width="11.5" style="33" customWidth="1"/>
    <col min="13564" max="13564" width="10.1640625" style="33" customWidth="1"/>
    <col min="13565" max="13565" width="18.1640625" style="33" customWidth="1"/>
    <col min="13566" max="13566" width="10.33203125" style="33" customWidth="1"/>
    <col min="13567" max="13568" width="8.83203125" style="33" customWidth="1"/>
    <col min="13569" max="13569" width="13.5" style="33" customWidth="1"/>
    <col min="13570" max="13570" width="12.6640625" style="33" customWidth="1"/>
    <col min="13571" max="13571" width="11.33203125" style="33" customWidth="1"/>
    <col min="13572" max="13572" width="12.6640625" style="33" customWidth="1"/>
    <col min="13573" max="13573" width="12.5" style="33" customWidth="1"/>
    <col min="13574" max="13815" width="9" style="33"/>
    <col min="13816" max="13816" width="2.83203125" style="33" customWidth="1"/>
    <col min="13817" max="13817" width="9" style="33"/>
    <col min="13818" max="13818" width="12.6640625" style="33" customWidth="1"/>
    <col min="13819" max="13819" width="11.5" style="33" customWidth="1"/>
    <col min="13820" max="13820" width="10.1640625" style="33" customWidth="1"/>
    <col min="13821" max="13821" width="18.1640625" style="33" customWidth="1"/>
    <col min="13822" max="13822" width="10.33203125" style="33" customWidth="1"/>
    <col min="13823" max="13824" width="8.83203125" style="33" customWidth="1"/>
    <col min="13825" max="13825" width="13.5" style="33" customWidth="1"/>
    <col min="13826" max="13826" width="12.6640625" style="33" customWidth="1"/>
    <col min="13827" max="13827" width="11.33203125" style="33" customWidth="1"/>
    <col min="13828" max="13828" width="12.6640625" style="33" customWidth="1"/>
    <col min="13829" max="13829" width="12.5" style="33" customWidth="1"/>
    <col min="13830" max="14071" width="9" style="33"/>
    <col min="14072" max="14072" width="2.83203125" style="33" customWidth="1"/>
    <col min="14073" max="14073" width="9" style="33"/>
    <col min="14074" max="14074" width="12.6640625" style="33" customWidth="1"/>
    <col min="14075" max="14075" width="11.5" style="33" customWidth="1"/>
    <col min="14076" max="14076" width="10.1640625" style="33" customWidth="1"/>
    <col min="14077" max="14077" width="18.1640625" style="33" customWidth="1"/>
    <col min="14078" max="14078" width="10.33203125" style="33" customWidth="1"/>
    <col min="14079" max="14080" width="8.83203125" style="33" customWidth="1"/>
    <col min="14081" max="14081" width="13.5" style="33" customWidth="1"/>
    <col min="14082" max="14082" width="12.6640625" style="33" customWidth="1"/>
    <col min="14083" max="14083" width="11.33203125" style="33" customWidth="1"/>
    <col min="14084" max="14084" width="12.6640625" style="33" customWidth="1"/>
    <col min="14085" max="14085" width="12.5" style="33" customWidth="1"/>
    <col min="14086" max="14327" width="9" style="33"/>
    <col min="14328" max="14328" width="2.83203125" style="33" customWidth="1"/>
    <col min="14329" max="14329" width="9" style="33"/>
    <col min="14330" max="14330" width="12.6640625" style="33" customWidth="1"/>
    <col min="14331" max="14331" width="11.5" style="33" customWidth="1"/>
    <col min="14332" max="14332" width="10.1640625" style="33" customWidth="1"/>
    <col min="14333" max="14333" width="18.1640625" style="33" customWidth="1"/>
    <col min="14334" max="14334" width="10.33203125" style="33" customWidth="1"/>
    <col min="14335" max="14336" width="8.83203125" style="33" customWidth="1"/>
    <col min="14337" max="14337" width="13.5" style="33" customWidth="1"/>
    <col min="14338" max="14338" width="12.6640625" style="33" customWidth="1"/>
    <col min="14339" max="14339" width="11.33203125" style="33" customWidth="1"/>
    <col min="14340" max="14340" width="12.6640625" style="33" customWidth="1"/>
    <col min="14341" max="14341" width="12.5" style="33" customWidth="1"/>
    <col min="14342" max="14583" width="9" style="33"/>
    <col min="14584" max="14584" width="2.83203125" style="33" customWidth="1"/>
    <col min="14585" max="14585" width="9" style="33"/>
    <col min="14586" max="14586" width="12.6640625" style="33" customWidth="1"/>
    <col min="14587" max="14587" width="11.5" style="33" customWidth="1"/>
    <col min="14588" max="14588" width="10.1640625" style="33" customWidth="1"/>
    <col min="14589" max="14589" width="18.1640625" style="33" customWidth="1"/>
    <col min="14590" max="14590" width="10.33203125" style="33" customWidth="1"/>
    <col min="14591" max="14592" width="8.83203125" style="33" customWidth="1"/>
    <col min="14593" max="14593" width="13.5" style="33" customWidth="1"/>
    <col min="14594" max="14594" width="12.6640625" style="33" customWidth="1"/>
    <col min="14595" max="14595" width="11.33203125" style="33" customWidth="1"/>
    <col min="14596" max="14596" width="12.6640625" style="33" customWidth="1"/>
    <col min="14597" max="14597" width="12.5" style="33" customWidth="1"/>
    <col min="14598" max="14839" width="9" style="33"/>
    <col min="14840" max="14840" width="2.83203125" style="33" customWidth="1"/>
    <col min="14841" max="14841" width="9" style="33"/>
    <col min="14842" max="14842" width="12.6640625" style="33" customWidth="1"/>
    <col min="14843" max="14843" width="11.5" style="33" customWidth="1"/>
    <col min="14844" max="14844" width="10.1640625" style="33" customWidth="1"/>
    <col min="14845" max="14845" width="18.1640625" style="33" customWidth="1"/>
    <col min="14846" max="14846" width="10.33203125" style="33" customWidth="1"/>
    <col min="14847" max="14848" width="8.83203125" style="33" customWidth="1"/>
    <col min="14849" max="14849" width="13.5" style="33" customWidth="1"/>
    <col min="14850" max="14850" width="12.6640625" style="33" customWidth="1"/>
    <col min="14851" max="14851" width="11.33203125" style="33" customWidth="1"/>
    <col min="14852" max="14852" width="12.6640625" style="33" customWidth="1"/>
    <col min="14853" max="14853" width="12.5" style="33" customWidth="1"/>
    <col min="14854" max="15095" width="9" style="33"/>
    <col min="15096" max="15096" width="2.83203125" style="33" customWidth="1"/>
    <col min="15097" max="15097" width="9" style="33"/>
    <col min="15098" max="15098" width="12.6640625" style="33" customWidth="1"/>
    <col min="15099" max="15099" width="11.5" style="33" customWidth="1"/>
    <col min="15100" max="15100" width="10.1640625" style="33" customWidth="1"/>
    <col min="15101" max="15101" width="18.1640625" style="33" customWidth="1"/>
    <col min="15102" max="15102" width="10.33203125" style="33" customWidth="1"/>
    <col min="15103" max="15104" width="8.83203125" style="33" customWidth="1"/>
    <col min="15105" max="15105" width="13.5" style="33" customWidth="1"/>
    <col min="15106" max="15106" width="12.6640625" style="33" customWidth="1"/>
    <col min="15107" max="15107" width="11.33203125" style="33" customWidth="1"/>
    <col min="15108" max="15108" width="12.6640625" style="33" customWidth="1"/>
    <col min="15109" max="15109" width="12.5" style="33" customWidth="1"/>
    <col min="15110" max="15351" width="9" style="33"/>
    <col min="15352" max="15352" width="2.83203125" style="33" customWidth="1"/>
    <col min="15353" max="15353" width="9" style="33"/>
    <col min="15354" max="15354" width="12.6640625" style="33" customWidth="1"/>
    <col min="15355" max="15355" width="11.5" style="33" customWidth="1"/>
    <col min="15356" max="15356" width="10.1640625" style="33" customWidth="1"/>
    <col min="15357" max="15357" width="18.1640625" style="33" customWidth="1"/>
    <col min="15358" max="15358" width="10.33203125" style="33" customWidth="1"/>
    <col min="15359" max="15360" width="8.83203125" style="33" customWidth="1"/>
    <col min="15361" max="15361" width="13.5" style="33" customWidth="1"/>
    <col min="15362" max="15362" width="12.6640625" style="33" customWidth="1"/>
    <col min="15363" max="15363" width="11.33203125" style="33" customWidth="1"/>
    <col min="15364" max="15364" width="12.6640625" style="33" customWidth="1"/>
    <col min="15365" max="15365" width="12.5" style="33" customWidth="1"/>
    <col min="15366" max="15607" width="9" style="33"/>
    <col min="15608" max="15608" width="2.83203125" style="33" customWidth="1"/>
    <col min="15609" max="15609" width="9" style="33"/>
    <col min="15610" max="15610" width="12.6640625" style="33" customWidth="1"/>
    <col min="15611" max="15611" width="11.5" style="33" customWidth="1"/>
    <col min="15612" max="15612" width="10.1640625" style="33" customWidth="1"/>
    <col min="15613" max="15613" width="18.1640625" style="33" customWidth="1"/>
    <col min="15614" max="15614" width="10.33203125" style="33" customWidth="1"/>
    <col min="15615" max="15616" width="8.83203125" style="33" customWidth="1"/>
    <col min="15617" max="15617" width="13.5" style="33" customWidth="1"/>
    <col min="15618" max="15618" width="12.6640625" style="33" customWidth="1"/>
    <col min="15619" max="15619" width="11.33203125" style="33" customWidth="1"/>
    <col min="15620" max="15620" width="12.6640625" style="33" customWidth="1"/>
    <col min="15621" max="15621" width="12.5" style="33" customWidth="1"/>
    <col min="15622" max="15863" width="9" style="33"/>
    <col min="15864" max="15864" width="2.83203125" style="33" customWidth="1"/>
    <col min="15865" max="15865" width="9" style="33"/>
    <col min="15866" max="15866" width="12.6640625" style="33" customWidth="1"/>
    <col min="15867" max="15867" width="11.5" style="33" customWidth="1"/>
    <col min="15868" max="15868" width="10.1640625" style="33" customWidth="1"/>
    <col min="15869" max="15869" width="18.1640625" style="33" customWidth="1"/>
    <col min="15870" max="15870" width="10.33203125" style="33" customWidth="1"/>
    <col min="15871" max="15872" width="8.83203125" style="33" customWidth="1"/>
    <col min="15873" max="15873" width="13.5" style="33" customWidth="1"/>
    <col min="15874" max="15874" width="12.6640625" style="33" customWidth="1"/>
    <col min="15875" max="15875" width="11.33203125" style="33" customWidth="1"/>
    <col min="15876" max="15876" width="12.6640625" style="33" customWidth="1"/>
    <col min="15877" max="15877" width="12.5" style="33" customWidth="1"/>
    <col min="15878" max="16119" width="9" style="33"/>
    <col min="16120" max="16120" width="2.83203125" style="33" customWidth="1"/>
    <col min="16121" max="16121" width="9" style="33"/>
    <col min="16122" max="16122" width="12.6640625" style="33" customWidth="1"/>
    <col min="16123" max="16123" width="11.5" style="33" customWidth="1"/>
    <col min="16124" max="16124" width="10.1640625" style="33" customWidth="1"/>
    <col min="16125" max="16125" width="18.1640625" style="33" customWidth="1"/>
    <col min="16126" max="16126" width="10.33203125" style="33" customWidth="1"/>
    <col min="16127" max="16128" width="8.83203125" style="33" customWidth="1"/>
    <col min="16129" max="16129" width="13.5" style="33" customWidth="1"/>
    <col min="16130" max="16130" width="12.6640625" style="33" customWidth="1"/>
    <col min="16131" max="16131" width="11.33203125" style="33" customWidth="1"/>
    <col min="16132" max="16132" width="12.6640625" style="33" customWidth="1"/>
    <col min="16133" max="16133" width="12.5" style="33" customWidth="1"/>
    <col min="16134" max="16384" width="9" style="33"/>
  </cols>
  <sheetData>
    <row r="1" spans="2:15" s="29" customFormat="1" ht="42" customHeight="1" thickBot="1" x14ac:dyDescent="0.25">
      <c r="B1" s="47" t="s">
        <v>53</v>
      </c>
      <c r="C1" s="47"/>
      <c r="D1" s="47"/>
      <c r="E1" s="47"/>
      <c r="F1" s="47"/>
      <c r="G1" s="47"/>
      <c r="H1" s="47"/>
      <c r="I1" s="47"/>
      <c r="J1" s="47"/>
      <c r="K1" s="47"/>
    </row>
    <row r="2" spans="2:15" s="30" customFormat="1" x14ac:dyDescent="0.2">
      <c r="B2" s="4" t="s">
        <v>0</v>
      </c>
      <c r="C2" s="5" t="s">
        <v>1</v>
      </c>
      <c r="D2" s="6" t="s">
        <v>55</v>
      </c>
      <c r="E2" s="7">
        <v>45548</v>
      </c>
      <c r="F2" s="8" t="s">
        <v>2</v>
      </c>
      <c r="G2" s="48" t="s">
        <v>56</v>
      </c>
      <c r="H2" s="49"/>
      <c r="I2" s="49"/>
      <c r="J2" s="49"/>
      <c r="K2" s="50"/>
    </row>
    <row r="3" spans="2:15" s="30" customFormat="1" ht="19" thickBot="1" x14ac:dyDescent="0.25">
      <c r="B3" s="9" t="s">
        <v>3</v>
      </c>
      <c r="C3" s="41" t="s">
        <v>54</v>
      </c>
      <c r="D3" s="10" t="s">
        <v>4</v>
      </c>
      <c r="E3" s="11">
        <v>13426367496</v>
      </c>
      <c r="F3" s="12"/>
      <c r="G3" s="51"/>
      <c r="H3" s="52"/>
      <c r="I3" s="52"/>
      <c r="J3" s="52"/>
      <c r="K3" s="53"/>
    </row>
    <row r="4" spans="2:15" s="30" customFormat="1" ht="19" thickBo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5" s="31" customFormat="1" x14ac:dyDescent="0.2">
      <c r="B5" s="13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5" t="s">
        <v>10</v>
      </c>
      <c r="H5" s="14" t="s">
        <v>9</v>
      </c>
      <c r="I5" s="14" t="s">
        <v>11</v>
      </c>
      <c r="J5" s="14" t="s">
        <v>12</v>
      </c>
      <c r="K5" s="16" t="s">
        <v>13</v>
      </c>
    </row>
    <row r="6" spans="2:15" s="31" customFormat="1" x14ac:dyDescent="0.2">
      <c r="B6" s="56" t="s">
        <v>19</v>
      </c>
      <c r="C6" s="39" t="s">
        <v>57</v>
      </c>
      <c r="D6" s="17" t="s">
        <v>58</v>
      </c>
      <c r="E6" s="3">
        <v>1</v>
      </c>
      <c r="F6" s="18" t="s">
        <v>51</v>
      </c>
      <c r="G6" s="3">
        <v>2</v>
      </c>
      <c r="H6" s="18" t="s">
        <v>46</v>
      </c>
      <c r="I6" s="1">
        <v>1200</v>
      </c>
      <c r="J6" s="1">
        <f>E6*G6*I6</f>
        <v>2400</v>
      </c>
      <c r="K6" s="19"/>
      <c r="O6" s="32"/>
    </row>
    <row r="7" spans="2:15" s="31" customFormat="1" x14ac:dyDescent="0.2">
      <c r="B7" s="57"/>
      <c r="C7" s="55" t="s">
        <v>21</v>
      </c>
      <c r="D7" s="55"/>
      <c r="E7" s="55"/>
      <c r="F7" s="55"/>
      <c r="G7" s="55"/>
      <c r="H7" s="55"/>
      <c r="I7" s="55"/>
      <c r="J7" s="20">
        <f>SUM(J6:J6)</f>
        <v>2400</v>
      </c>
      <c r="K7" s="19"/>
    </row>
    <row r="8" spans="2:15" s="31" customFormat="1" x14ac:dyDescent="0.2">
      <c r="B8" s="60" t="s">
        <v>64</v>
      </c>
      <c r="C8" s="39" t="s">
        <v>59</v>
      </c>
      <c r="D8" s="42" t="s">
        <v>60</v>
      </c>
      <c r="E8" s="2">
        <v>2</v>
      </c>
      <c r="F8" s="18" t="s">
        <v>50</v>
      </c>
      <c r="G8" s="2">
        <v>1</v>
      </c>
      <c r="H8" s="18" t="s">
        <v>14</v>
      </c>
      <c r="I8" s="1">
        <v>700</v>
      </c>
      <c r="J8" s="1">
        <f>E8*G8*I8</f>
        <v>1400</v>
      </c>
      <c r="K8" s="19"/>
    </row>
    <row r="9" spans="2:15" s="31" customFormat="1" ht="28" x14ac:dyDescent="0.2">
      <c r="B9" s="60"/>
      <c r="C9" s="39" t="s">
        <v>62</v>
      </c>
      <c r="D9" s="3" t="s">
        <v>61</v>
      </c>
      <c r="E9" s="2">
        <v>1</v>
      </c>
      <c r="F9" s="18" t="s">
        <v>15</v>
      </c>
      <c r="G9" s="2">
        <v>1</v>
      </c>
      <c r="H9" s="18" t="s">
        <v>14</v>
      </c>
      <c r="I9" s="1">
        <v>900</v>
      </c>
      <c r="J9" s="1">
        <f t="shared" ref="J9:J15" si="0">E9*G9*I9</f>
        <v>900</v>
      </c>
      <c r="K9" s="19"/>
    </row>
    <row r="10" spans="2:15" s="31" customFormat="1" x14ac:dyDescent="0.2">
      <c r="B10" s="60"/>
      <c r="C10" s="39" t="s">
        <v>23</v>
      </c>
      <c r="D10" s="39" t="s">
        <v>24</v>
      </c>
      <c r="E10" s="2">
        <v>4</v>
      </c>
      <c r="F10" s="18" t="s">
        <v>15</v>
      </c>
      <c r="G10" s="2">
        <v>1</v>
      </c>
      <c r="H10" s="18" t="s">
        <v>14</v>
      </c>
      <c r="I10" s="1">
        <v>200</v>
      </c>
      <c r="J10" s="1">
        <f t="shared" si="0"/>
        <v>800</v>
      </c>
      <c r="K10" s="19"/>
    </row>
    <row r="11" spans="2:15" s="31" customFormat="1" x14ac:dyDescent="0.2">
      <c r="B11" s="60"/>
      <c r="C11" s="39" t="s">
        <v>52</v>
      </c>
      <c r="D11" s="39"/>
      <c r="E11" s="2">
        <v>1</v>
      </c>
      <c r="F11" s="18" t="s">
        <v>49</v>
      </c>
      <c r="G11" s="2">
        <v>1</v>
      </c>
      <c r="H11" s="18" t="s">
        <v>46</v>
      </c>
      <c r="I11" s="1">
        <v>200</v>
      </c>
      <c r="J11" s="1">
        <f t="shared" si="0"/>
        <v>200</v>
      </c>
      <c r="K11" s="19"/>
    </row>
    <row r="12" spans="2:15" s="31" customFormat="1" x14ac:dyDescent="0.2">
      <c r="B12" s="60"/>
      <c r="C12" s="39" t="s">
        <v>63</v>
      </c>
      <c r="D12" s="42" t="str">
        <f t="shared" ref="D12" si="1">"规格："&amp;B12&amp;","&amp;C12</f>
        <v>规格：,射灯</v>
      </c>
      <c r="E12" s="2">
        <v>6</v>
      </c>
      <c r="F12" s="18" t="s">
        <v>50</v>
      </c>
      <c r="G12" s="2">
        <v>1</v>
      </c>
      <c r="H12" s="18" t="s">
        <v>14</v>
      </c>
      <c r="I12" s="1">
        <v>35</v>
      </c>
      <c r="J12" s="1">
        <f t="shared" si="0"/>
        <v>210</v>
      </c>
      <c r="K12" s="19"/>
    </row>
    <row r="13" spans="2:15" s="31" customFormat="1" x14ac:dyDescent="0.2">
      <c r="B13" s="60"/>
      <c r="C13" s="21" t="s">
        <v>25</v>
      </c>
      <c r="D13" s="39" t="s">
        <v>26</v>
      </c>
      <c r="E13" s="3">
        <v>1</v>
      </c>
      <c r="F13" s="18" t="s">
        <v>17</v>
      </c>
      <c r="G13" s="3">
        <v>1</v>
      </c>
      <c r="H13" s="18" t="s">
        <v>14</v>
      </c>
      <c r="I13" s="1">
        <v>500</v>
      </c>
      <c r="J13" s="1">
        <f t="shared" si="0"/>
        <v>500</v>
      </c>
      <c r="K13" s="19"/>
    </row>
    <row r="14" spans="2:15" s="31" customFormat="1" x14ac:dyDescent="0.2">
      <c r="B14" s="60"/>
      <c r="C14" s="21" t="s">
        <v>27</v>
      </c>
      <c r="D14" s="39" t="s">
        <v>28</v>
      </c>
      <c r="E14" s="3">
        <v>3</v>
      </c>
      <c r="F14" s="18" t="s">
        <v>17</v>
      </c>
      <c r="G14" s="3">
        <v>2</v>
      </c>
      <c r="H14" s="18" t="s">
        <v>14</v>
      </c>
      <c r="I14" s="1">
        <v>300</v>
      </c>
      <c r="J14" s="1">
        <f t="shared" si="0"/>
        <v>1800</v>
      </c>
      <c r="K14" s="19"/>
    </row>
    <row r="15" spans="2:15" s="31" customFormat="1" x14ac:dyDescent="0.2">
      <c r="B15" s="60"/>
      <c r="C15" s="21" t="s">
        <v>29</v>
      </c>
      <c r="D15" s="39" t="s">
        <v>65</v>
      </c>
      <c r="E15" s="3">
        <v>1</v>
      </c>
      <c r="F15" s="18" t="s">
        <v>20</v>
      </c>
      <c r="G15" s="3">
        <v>2</v>
      </c>
      <c r="H15" s="18" t="s">
        <v>18</v>
      </c>
      <c r="I15" s="1">
        <v>500</v>
      </c>
      <c r="J15" s="1">
        <f t="shared" si="0"/>
        <v>1000</v>
      </c>
      <c r="K15" s="19"/>
    </row>
    <row r="16" spans="2:15" s="31" customFormat="1" x14ac:dyDescent="0.2">
      <c r="B16" s="57"/>
      <c r="C16" s="55" t="s">
        <v>30</v>
      </c>
      <c r="D16" s="55"/>
      <c r="E16" s="55"/>
      <c r="F16" s="55"/>
      <c r="G16" s="55"/>
      <c r="H16" s="55"/>
      <c r="I16" s="55"/>
      <c r="J16" s="20">
        <f>SUM(J8:J15)</f>
        <v>6810</v>
      </c>
      <c r="K16" s="19"/>
    </row>
    <row r="17" spans="2:11" s="31" customFormat="1" x14ac:dyDescent="0.2">
      <c r="B17" s="60" t="s">
        <v>71</v>
      </c>
      <c r="C17" s="39" t="s">
        <v>66</v>
      </c>
      <c r="D17" s="39" t="s">
        <v>153</v>
      </c>
      <c r="E17" s="3">
        <v>19</v>
      </c>
      <c r="F17" s="18" t="s">
        <v>22</v>
      </c>
      <c r="G17" s="3">
        <v>1</v>
      </c>
      <c r="H17" s="18" t="s">
        <v>18</v>
      </c>
      <c r="I17" s="1">
        <v>107</v>
      </c>
      <c r="J17" s="1">
        <f>E17*G17*I17</f>
        <v>2033</v>
      </c>
      <c r="K17" s="19"/>
    </row>
    <row r="18" spans="2:11" s="31" customFormat="1" x14ac:dyDescent="0.2">
      <c r="B18" s="60"/>
      <c r="C18" s="39" t="s">
        <v>67</v>
      </c>
      <c r="D18" s="39" t="s">
        <v>47</v>
      </c>
      <c r="E18" s="3">
        <v>1</v>
      </c>
      <c r="F18" s="18" t="s">
        <v>41</v>
      </c>
      <c r="G18" s="3">
        <v>1</v>
      </c>
      <c r="H18" s="18" t="s">
        <v>18</v>
      </c>
      <c r="I18" s="1">
        <v>300</v>
      </c>
      <c r="J18" s="1">
        <f t="shared" ref="J18:J21" si="2">E18*G18*I18</f>
        <v>300</v>
      </c>
      <c r="K18" s="19" t="s">
        <v>72</v>
      </c>
    </row>
    <row r="19" spans="2:11" s="31" customFormat="1" x14ac:dyDescent="0.2">
      <c r="B19" s="60"/>
      <c r="C19" s="39" t="s">
        <v>68</v>
      </c>
      <c r="D19" s="39" t="s">
        <v>69</v>
      </c>
      <c r="E19" s="3">
        <v>150</v>
      </c>
      <c r="F19" s="18" t="s">
        <v>22</v>
      </c>
      <c r="G19" s="3">
        <v>1</v>
      </c>
      <c r="H19" s="18" t="s">
        <v>18</v>
      </c>
      <c r="I19" s="1">
        <v>20</v>
      </c>
      <c r="J19" s="1">
        <f t="shared" si="2"/>
        <v>3000</v>
      </c>
      <c r="K19" s="19" t="s">
        <v>70</v>
      </c>
    </row>
    <row r="20" spans="2:11" s="31" customFormat="1" x14ac:dyDescent="0.2">
      <c r="B20" s="60"/>
      <c r="C20" s="21" t="s">
        <v>27</v>
      </c>
      <c r="D20" s="39" t="s">
        <v>28</v>
      </c>
      <c r="E20" s="3">
        <v>4</v>
      </c>
      <c r="F20" s="18" t="s">
        <v>17</v>
      </c>
      <c r="G20" s="3">
        <v>2</v>
      </c>
      <c r="H20" s="18" t="s">
        <v>14</v>
      </c>
      <c r="I20" s="1">
        <v>300</v>
      </c>
      <c r="J20" s="1">
        <f t="shared" si="2"/>
        <v>2400</v>
      </c>
      <c r="K20" s="19" t="s">
        <v>31</v>
      </c>
    </row>
    <row r="21" spans="2:11" s="31" customFormat="1" x14ac:dyDescent="0.2">
      <c r="B21" s="60"/>
      <c r="C21" s="21" t="s">
        <v>29</v>
      </c>
      <c r="D21" s="39" t="s">
        <v>65</v>
      </c>
      <c r="E21" s="3">
        <v>1</v>
      </c>
      <c r="F21" s="18" t="s">
        <v>20</v>
      </c>
      <c r="G21" s="3">
        <v>2</v>
      </c>
      <c r="H21" s="18" t="s">
        <v>18</v>
      </c>
      <c r="I21" s="1">
        <v>500</v>
      </c>
      <c r="J21" s="1">
        <f t="shared" si="2"/>
        <v>1000</v>
      </c>
      <c r="K21" s="19"/>
    </row>
    <row r="22" spans="2:11" s="31" customFormat="1" x14ac:dyDescent="0.2">
      <c r="B22" s="57"/>
      <c r="C22" s="55" t="s">
        <v>32</v>
      </c>
      <c r="D22" s="55"/>
      <c r="E22" s="55"/>
      <c r="F22" s="55"/>
      <c r="G22" s="55"/>
      <c r="H22" s="55"/>
      <c r="I22" s="55"/>
      <c r="J22" s="20">
        <f>SUM(J17:J21)</f>
        <v>8733</v>
      </c>
      <c r="K22" s="19"/>
    </row>
    <row r="23" spans="2:11" s="31" customFormat="1" x14ac:dyDescent="0.2">
      <c r="B23" s="61" t="s">
        <v>74</v>
      </c>
      <c r="C23" s="44" t="s">
        <v>75</v>
      </c>
      <c r="D23" s="39" t="s">
        <v>73</v>
      </c>
      <c r="E23" s="39">
        <v>1</v>
      </c>
      <c r="F23" s="39" t="s">
        <v>15</v>
      </c>
      <c r="G23" s="39">
        <v>1</v>
      </c>
      <c r="H23" s="18" t="s">
        <v>16</v>
      </c>
      <c r="I23" s="1">
        <v>300</v>
      </c>
      <c r="J23" s="1">
        <f t="shared" ref="J23:J53" si="3">E23*G23*I23</f>
        <v>300</v>
      </c>
      <c r="K23" s="19" t="s">
        <v>154</v>
      </c>
    </row>
    <row r="24" spans="2:11" s="31" customFormat="1" x14ac:dyDescent="0.2">
      <c r="B24" s="61"/>
      <c r="C24" s="45"/>
      <c r="D24" s="3" t="s">
        <v>76</v>
      </c>
      <c r="E24" s="39">
        <v>3</v>
      </c>
      <c r="F24" s="18" t="s">
        <v>77</v>
      </c>
      <c r="G24" s="39">
        <v>1</v>
      </c>
      <c r="H24" s="18" t="s">
        <v>16</v>
      </c>
      <c r="I24" s="1">
        <v>310</v>
      </c>
      <c r="J24" s="1">
        <f t="shared" si="3"/>
        <v>930</v>
      </c>
      <c r="K24" s="19" t="s">
        <v>83</v>
      </c>
    </row>
    <row r="25" spans="2:11" s="31" customFormat="1" x14ac:dyDescent="0.2">
      <c r="B25" s="61"/>
      <c r="C25" s="45"/>
      <c r="D25" s="3" t="s">
        <v>78</v>
      </c>
      <c r="E25" s="39">
        <v>3</v>
      </c>
      <c r="F25" s="18" t="s">
        <v>77</v>
      </c>
      <c r="G25" s="39">
        <v>1</v>
      </c>
      <c r="H25" s="18" t="s">
        <v>16</v>
      </c>
      <c r="I25" s="1">
        <v>360</v>
      </c>
      <c r="J25" s="1">
        <f t="shared" si="3"/>
        <v>1080</v>
      </c>
      <c r="K25" s="19" t="s">
        <v>83</v>
      </c>
    </row>
    <row r="26" spans="2:11" s="31" customFormat="1" x14ac:dyDescent="0.2">
      <c r="B26" s="61"/>
      <c r="C26" s="45"/>
      <c r="D26" s="3" t="s">
        <v>81</v>
      </c>
      <c r="E26" s="39">
        <v>10</v>
      </c>
      <c r="F26" s="18" t="s">
        <v>79</v>
      </c>
      <c r="G26" s="39">
        <v>1</v>
      </c>
      <c r="H26" s="18" t="s">
        <v>16</v>
      </c>
      <c r="I26" s="1">
        <v>25</v>
      </c>
      <c r="J26" s="1">
        <f t="shared" si="3"/>
        <v>250</v>
      </c>
      <c r="K26" s="19" t="s">
        <v>155</v>
      </c>
    </row>
    <row r="27" spans="2:11" s="31" customFormat="1" x14ac:dyDescent="0.2">
      <c r="B27" s="61"/>
      <c r="C27" s="45"/>
      <c r="D27" s="3" t="s">
        <v>82</v>
      </c>
      <c r="E27" s="39">
        <v>2</v>
      </c>
      <c r="F27" s="18" t="s">
        <v>79</v>
      </c>
      <c r="G27" s="39">
        <v>1</v>
      </c>
      <c r="H27" s="18" t="s">
        <v>16</v>
      </c>
      <c r="I27" s="1">
        <v>490</v>
      </c>
      <c r="J27" s="1">
        <f t="shared" si="3"/>
        <v>980</v>
      </c>
      <c r="K27" s="19" t="s">
        <v>156</v>
      </c>
    </row>
    <row r="28" spans="2:11" s="31" customFormat="1" x14ac:dyDescent="0.2">
      <c r="B28" s="61"/>
      <c r="C28" s="46"/>
      <c r="D28" s="39" t="s">
        <v>80</v>
      </c>
      <c r="E28" s="39">
        <v>1</v>
      </c>
      <c r="F28" s="18" t="s">
        <v>79</v>
      </c>
      <c r="G28" s="39">
        <v>1</v>
      </c>
      <c r="H28" s="18" t="s">
        <v>16</v>
      </c>
      <c r="I28" s="1">
        <v>68</v>
      </c>
      <c r="J28" s="1">
        <f t="shared" si="3"/>
        <v>68</v>
      </c>
      <c r="K28" s="19"/>
    </row>
    <row r="29" spans="2:11" s="31" customFormat="1" x14ac:dyDescent="0.2">
      <c r="B29" s="61"/>
      <c r="C29" s="44" t="s">
        <v>86</v>
      </c>
      <c r="D29" s="39" t="s">
        <v>33</v>
      </c>
      <c r="E29" s="3">
        <v>20</v>
      </c>
      <c r="F29" s="18" t="s">
        <v>15</v>
      </c>
      <c r="G29" s="39">
        <v>1</v>
      </c>
      <c r="H29" s="18" t="s">
        <v>16</v>
      </c>
      <c r="I29" s="1">
        <v>1</v>
      </c>
      <c r="J29" s="1">
        <f t="shared" si="3"/>
        <v>20</v>
      </c>
      <c r="K29" s="19"/>
    </row>
    <row r="30" spans="2:11" s="31" customFormat="1" x14ac:dyDescent="0.2">
      <c r="B30" s="61"/>
      <c r="C30" s="45"/>
      <c r="D30" s="39" t="s">
        <v>34</v>
      </c>
      <c r="E30" s="39">
        <v>4</v>
      </c>
      <c r="F30" s="18" t="s">
        <v>15</v>
      </c>
      <c r="G30" s="39">
        <v>1</v>
      </c>
      <c r="H30" s="18" t="s">
        <v>16</v>
      </c>
      <c r="I30" s="1">
        <v>40</v>
      </c>
      <c r="J30" s="1">
        <f t="shared" si="3"/>
        <v>160</v>
      </c>
      <c r="K30" s="19"/>
    </row>
    <row r="31" spans="2:11" s="31" customFormat="1" x14ac:dyDescent="0.2">
      <c r="B31" s="61"/>
      <c r="C31" s="45"/>
      <c r="D31" s="39" t="s">
        <v>84</v>
      </c>
      <c r="E31" s="39">
        <v>10</v>
      </c>
      <c r="F31" s="18" t="s">
        <v>15</v>
      </c>
      <c r="G31" s="39">
        <v>1</v>
      </c>
      <c r="H31" s="18" t="s">
        <v>16</v>
      </c>
      <c r="I31" s="1">
        <v>50</v>
      </c>
      <c r="J31" s="1">
        <f t="shared" si="3"/>
        <v>500</v>
      </c>
      <c r="K31" s="19"/>
    </row>
    <row r="32" spans="2:11" s="31" customFormat="1" x14ac:dyDescent="0.2">
      <c r="B32" s="61"/>
      <c r="C32" s="45"/>
      <c r="D32" s="39" t="s">
        <v>85</v>
      </c>
      <c r="E32" s="39">
        <v>50</v>
      </c>
      <c r="F32" s="18" t="s">
        <v>15</v>
      </c>
      <c r="G32" s="39">
        <v>1</v>
      </c>
      <c r="H32" s="18" t="s">
        <v>16</v>
      </c>
      <c r="I32" s="1">
        <v>2</v>
      </c>
      <c r="J32" s="1">
        <f t="shared" si="3"/>
        <v>100</v>
      </c>
      <c r="K32" s="19"/>
    </row>
    <row r="33" spans="2:11" s="31" customFormat="1" x14ac:dyDescent="0.2">
      <c r="B33" s="61"/>
      <c r="C33" s="46"/>
      <c r="D33" s="39" t="s">
        <v>101</v>
      </c>
      <c r="E33" s="39">
        <v>3</v>
      </c>
      <c r="F33" s="18" t="s">
        <v>48</v>
      </c>
      <c r="G33" s="39">
        <v>1</v>
      </c>
      <c r="H33" s="18" t="s">
        <v>16</v>
      </c>
      <c r="I33" s="1">
        <v>150</v>
      </c>
      <c r="J33" s="1">
        <f t="shared" si="3"/>
        <v>450</v>
      </c>
      <c r="K33" s="19"/>
    </row>
    <row r="34" spans="2:11" s="31" customFormat="1" x14ac:dyDescent="0.2">
      <c r="B34" s="61"/>
      <c r="C34" s="44" t="s">
        <v>87</v>
      </c>
      <c r="D34" s="39" t="s">
        <v>106</v>
      </c>
      <c r="E34" s="39">
        <v>2</v>
      </c>
      <c r="F34" s="18" t="s">
        <v>96</v>
      </c>
      <c r="G34" s="39">
        <v>1</v>
      </c>
      <c r="H34" s="18" t="s">
        <v>42</v>
      </c>
      <c r="I34" s="1">
        <v>260</v>
      </c>
      <c r="J34" s="1">
        <f t="shared" si="3"/>
        <v>520</v>
      </c>
      <c r="K34" s="19" t="s">
        <v>113</v>
      </c>
    </row>
    <row r="35" spans="2:11" s="31" customFormat="1" x14ac:dyDescent="0.2">
      <c r="B35" s="61"/>
      <c r="C35" s="45"/>
      <c r="D35" s="39" t="s">
        <v>88</v>
      </c>
      <c r="E35" s="39">
        <v>1</v>
      </c>
      <c r="F35" s="18" t="s">
        <v>41</v>
      </c>
      <c r="G35" s="39">
        <v>1</v>
      </c>
      <c r="H35" s="18" t="s">
        <v>16</v>
      </c>
      <c r="I35" s="1">
        <v>39.9</v>
      </c>
      <c r="J35" s="1">
        <f t="shared" si="3"/>
        <v>39.9</v>
      </c>
      <c r="K35" s="19"/>
    </row>
    <row r="36" spans="2:11" s="31" customFormat="1" x14ac:dyDescent="0.2">
      <c r="B36" s="61"/>
      <c r="C36" s="45"/>
      <c r="D36" s="39" t="s">
        <v>89</v>
      </c>
      <c r="E36" s="39">
        <v>10</v>
      </c>
      <c r="F36" s="18" t="s">
        <v>44</v>
      </c>
      <c r="G36" s="39">
        <v>0</v>
      </c>
      <c r="H36" s="18" t="s">
        <v>16</v>
      </c>
      <c r="I36" s="1">
        <v>0</v>
      </c>
      <c r="J36" s="1">
        <f t="shared" si="3"/>
        <v>0</v>
      </c>
      <c r="K36" s="19"/>
    </row>
    <row r="37" spans="2:11" s="31" customFormat="1" x14ac:dyDescent="0.2">
      <c r="B37" s="61"/>
      <c r="C37" s="45"/>
      <c r="D37" s="39" t="s">
        <v>90</v>
      </c>
      <c r="E37" s="39">
        <v>1</v>
      </c>
      <c r="F37" s="18" t="s">
        <v>96</v>
      </c>
      <c r="G37" s="39">
        <v>1</v>
      </c>
      <c r="H37" s="18" t="s">
        <v>16</v>
      </c>
      <c r="I37" s="1">
        <v>10</v>
      </c>
      <c r="J37" s="1">
        <f t="shared" si="3"/>
        <v>10</v>
      </c>
      <c r="K37" s="19" t="s">
        <v>137</v>
      </c>
    </row>
    <row r="38" spans="2:11" s="31" customFormat="1" x14ac:dyDescent="0.2">
      <c r="B38" s="61"/>
      <c r="C38" s="45"/>
      <c r="D38" s="39" t="s">
        <v>91</v>
      </c>
      <c r="E38" s="39">
        <v>5</v>
      </c>
      <c r="F38" s="18" t="s">
        <v>97</v>
      </c>
      <c r="G38" s="39">
        <v>1</v>
      </c>
      <c r="H38" s="18" t="s">
        <v>16</v>
      </c>
      <c r="I38" s="1">
        <v>0</v>
      </c>
      <c r="J38" s="1">
        <f t="shared" si="3"/>
        <v>0</v>
      </c>
      <c r="K38" s="19" t="s">
        <v>147</v>
      </c>
    </row>
    <row r="39" spans="2:11" s="31" customFormat="1" x14ac:dyDescent="0.2">
      <c r="B39" s="61"/>
      <c r="C39" s="45"/>
      <c r="D39" s="39" t="s">
        <v>92</v>
      </c>
      <c r="E39" s="39">
        <v>1</v>
      </c>
      <c r="F39" s="18" t="s">
        <v>43</v>
      </c>
      <c r="G39" s="39">
        <v>1</v>
      </c>
      <c r="H39" s="18" t="s">
        <v>16</v>
      </c>
      <c r="I39" s="1">
        <v>70</v>
      </c>
      <c r="J39" s="1">
        <f t="shared" si="3"/>
        <v>70</v>
      </c>
      <c r="K39" s="19" t="s">
        <v>143</v>
      </c>
    </row>
    <row r="40" spans="2:11" s="31" customFormat="1" x14ac:dyDescent="0.2">
      <c r="B40" s="61"/>
      <c r="C40" s="45"/>
      <c r="D40" s="39" t="s">
        <v>93</v>
      </c>
      <c r="E40" s="39">
        <v>6</v>
      </c>
      <c r="F40" s="18" t="s">
        <v>97</v>
      </c>
      <c r="G40" s="39">
        <v>1</v>
      </c>
      <c r="H40" s="18" t="s">
        <v>16</v>
      </c>
      <c r="I40" s="1">
        <v>0</v>
      </c>
      <c r="J40" s="1">
        <f t="shared" si="3"/>
        <v>0</v>
      </c>
      <c r="K40" s="19" t="s">
        <v>147</v>
      </c>
    </row>
    <row r="41" spans="2:11" s="31" customFormat="1" x14ac:dyDescent="0.2">
      <c r="B41" s="61"/>
      <c r="C41" s="45"/>
      <c r="D41" s="39" t="s">
        <v>94</v>
      </c>
      <c r="E41" s="39">
        <v>6</v>
      </c>
      <c r="F41" s="18" t="s">
        <v>97</v>
      </c>
      <c r="G41" s="39">
        <v>1</v>
      </c>
      <c r="H41" s="18" t="s">
        <v>16</v>
      </c>
      <c r="I41" s="1">
        <v>0</v>
      </c>
      <c r="J41" s="1">
        <f t="shared" si="3"/>
        <v>0</v>
      </c>
      <c r="K41" s="19" t="s">
        <v>147</v>
      </c>
    </row>
    <row r="42" spans="2:11" s="31" customFormat="1" x14ac:dyDescent="0.2">
      <c r="B42" s="61"/>
      <c r="C42" s="45"/>
      <c r="D42" s="39" t="s">
        <v>114</v>
      </c>
      <c r="E42" s="39">
        <v>1</v>
      </c>
      <c r="F42" s="18" t="s">
        <v>42</v>
      </c>
      <c r="G42" s="39">
        <v>1</v>
      </c>
      <c r="H42" s="18" t="s">
        <v>40</v>
      </c>
      <c r="I42" s="1">
        <v>85.8</v>
      </c>
      <c r="J42" s="1">
        <f t="shared" si="3"/>
        <v>85.8</v>
      </c>
      <c r="K42" s="19" t="s">
        <v>144</v>
      </c>
    </row>
    <row r="43" spans="2:11" s="31" customFormat="1" x14ac:dyDescent="0.2">
      <c r="B43" s="61"/>
      <c r="C43" s="46"/>
      <c r="D43" s="39" t="s">
        <v>95</v>
      </c>
      <c r="E43" s="39">
        <v>1</v>
      </c>
      <c r="F43" s="3" t="s">
        <v>42</v>
      </c>
      <c r="G43" s="39">
        <v>1</v>
      </c>
      <c r="H43" s="18" t="s">
        <v>40</v>
      </c>
      <c r="I43" s="1">
        <v>153.4</v>
      </c>
      <c r="J43" s="1">
        <f t="shared" si="3"/>
        <v>153.4</v>
      </c>
      <c r="K43" s="19" t="s">
        <v>141</v>
      </c>
    </row>
    <row r="44" spans="2:11" s="31" customFormat="1" x14ac:dyDescent="0.2">
      <c r="B44" s="61"/>
      <c r="C44" s="45" t="s">
        <v>162</v>
      </c>
      <c r="D44" s="39" t="s">
        <v>98</v>
      </c>
      <c r="E44" s="39">
        <v>1</v>
      </c>
      <c r="F44" s="3" t="s">
        <v>105</v>
      </c>
      <c r="G44" s="39">
        <v>1</v>
      </c>
      <c r="H44" s="18" t="s">
        <v>16</v>
      </c>
      <c r="I44" s="1">
        <v>389</v>
      </c>
      <c r="J44" s="1">
        <f t="shared" si="3"/>
        <v>389</v>
      </c>
      <c r="K44" s="19" t="s">
        <v>142</v>
      </c>
    </row>
    <row r="45" spans="2:11" s="31" customFormat="1" x14ac:dyDescent="0.2">
      <c r="B45" s="61"/>
      <c r="C45" s="45"/>
      <c r="D45" s="39" t="s">
        <v>99</v>
      </c>
      <c r="E45" s="39">
        <v>1</v>
      </c>
      <c r="F45" s="3" t="s">
        <v>139</v>
      </c>
      <c r="G45" s="39">
        <v>1</v>
      </c>
      <c r="H45" s="18" t="s">
        <v>40</v>
      </c>
      <c r="I45" s="1">
        <v>89</v>
      </c>
      <c r="J45" s="1">
        <f t="shared" si="3"/>
        <v>89</v>
      </c>
      <c r="K45" s="19" t="s">
        <v>138</v>
      </c>
    </row>
    <row r="46" spans="2:11" s="31" customFormat="1" x14ac:dyDescent="0.2">
      <c r="B46" s="61"/>
      <c r="C46" s="45"/>
      <c r="D46" s="39" t="s">
        <v>100</v>
      </c>
      <c r="E46" s="3">
        <v>1</v>
      </c>
      <c r="F46" s="3" t="s">
        <v>42</v>
      </c>
      <c r="G46" s="39">
        <v>1</v>
      </c>
      <c r="H46" s="18" t="s">
        <v>40</v>
      </c>
      <c r="I46" s="1">
        <v>29.7</v>
      </c>
      <c r="J46" s="1">
        <f t="shared" si="3"/>
        <v>29.7</v>
      </c>
      <c r="K46" s="19" t="s">
        <v>140</v>
      </c>
    </row>
    <row r="47" spans="2:11" s="31" customFormat="1" x14ac:dyDescent="0.2">
      <c r="B47" s="61"/>
      <c r="C47" s="45"/>
      <c r="D47" s="39" t="s">
        <v>102</v>
      </c>
      <c r="E47" s="3">
        <v>20</v>
      </c>
      <c r="F47" s="3" t="s">
        <v>44</v>
      </c>
      <c r="G47" s="39">
        <v>1</v>
      </c>
      <c r="H47" s="18" t="s">
        <v>16</v>
      </c>
      <c r="I47" s="1">
        <v>5</v>
      </c>
      <c r="J47" s="1">
        <f t="shared" si="3"/>
        <v>100</v>
      </c>
      <c r="K47" s="19"/>
    </row>
    <row r="48" spans="2:11" s="31" customFormat="1" x14ac:dyDescent="0.2">
      <c r="B48" s="61"/>
      <c r="C48" s="45"/>
      <c r="D48" s="39" t="s">
        <v>103</v>
      </c>
      <c r="E48" s="3">
        <v>10</v>
      </c>
      <c r="F48" s="3" t="s">
        <v>44</v>
      </c>
      <c r="G48" s="39">
        <v>1</v>
      </c>
      <c r="H48" s="18" t="s">
        <v>16</v>
      </c>
      <c r="I48" s="1">
        <v>100</v>
      </c>
      <c r="J48" s="1">
        <f t="shared" si="3"/>
        <v>1000</v>
      </c>
      <c r="K48" s="19" t="s">
        <v>165</v>
      </c>
    </row>
    <row r="49" spans="2:11" s="31" customFormat="1" x14ac:dyDescent="0.2">
      <c r="B49" s="61"/>
      <c r="C49" s="45"/>
      <c r="D49" s="39" t="s">
        <v>104</v>
      </c>
      <c r="E49" s="3">
        <v>1</v>
      </c>
      <c r="F49" s="3" t="s">
        <v>16</v>
      </c>
      <c r="G49" s="39">
        <v>1</v>
      </c>
      <c r="H49" s="18" t="s">
        <v>40</v>
      </c>
      <c r="I49" s="1">
        <v>500</v>
      </c>
      <c r="J49" s="1">
        <f t="shared" si="3"/>
        <v>500</v>
      </c>
      <c r="K49" s="19"/>
    </row>
    <row r="50" spans="2:11" s="31" customFormat="1" x14ac:dyDescent="0.2">
      <c r="B50" s="61"/>
      <c r="C50" s="43" t="s">
        <v>107</v>
      </c>
      <c r="D50" s="39" t="s">
        <v>109</v>
      </c>
      <c r="E50" s="3">
        <v>1</v>
      </c>
      <c r="F50" s="3" t="s">
        <v>42</v>
      </c>
      <c r="G50" s="3">
        <v>1</v>
      </c>
      <c r="H50" s="18" t="s">
        <v>40</v>
      </c>
      <c r="I50" s="1">
        <v>3500</v>
      </c>
      <c r="J50" s="1"/>
      <c r="K50" s="19" t="s">
        <v>167</v>
      </c>
    </row>
    <row r="51" spans="2:11" s="31" customFormat="1" x14ac:dyDescent="0.2">
      <c r="B51" s="61"/>
      <c r="C51" s="43"/>
      <c r="D51" s="39" t="s">
        <v>108</v>
      </c>
      <c r="E51" s="3">
        <v>2</v>
      </c>
      <c r="F51" s="3" t="s">
        <v>164</v>
      </c>
      <c r="G51" s="3">
        <v>1</v>
      </c>
      <c r="H51" s="3" t="s">
        <v>42</v>
      </c>
      <c r="I51" s="1">
        <v>400</v>
      </c>
      <c r="J51" s="1"/>
      <c r="K51" s="19" t="s">
        <v>163</v>
      </c>
    </row>
    <row r="52" spans="2:11" s="31" customFormat="1" x14ac:dyDescent="0.2">
      <c r="B52" s="61"/>
      <c r="C52" s="43"/>
      <c r="D52" s="38" t="s">
        <v>110</v>
      </c>
      <c r="E52" s="3">
        <v>15</v>
      </c>
      <c r="F52" s="3" t="s">
        <v>149</v>
      </c>
      <c r="G52" s="3">
        <v>1</v>
      </c>
      <c r="H52" s="3" t="s">
        <v>42</v>
      </c>
      <c r="I52" s="22">
        <v>20</v>
      </c>
      <c r="J52" s="1">
        <f t="shared" si="3"/>
        <v>300</v>
      </c>
      <c r="K52" s="19" t="s">
        <v>148</v>
      </c>
    </row>
    <row r="53" spans="2:11" s="31" customFormat="1" x14ac:dyDescent="0.2">
      <c r="B53" s="61"/>
      <c r="C53" s="43"/>
      <c r="D53" s="38" t="s">
        <v>111</v>
      </c>
      <c r="E53" s="3">
        <v>2</v>
      </c>
      <c r="F53" s="3" t="s">
        <v>112</v>
      </c>
      <c r="G53" s="3">
        <v>1</v>
      </c>
      <c r="H53" s="3" t="s">
        <v>42</v>
      </c>
      <c r="I53" s="22">
        <v>42.9</v>
      </c>
      <c r="J53" s="1">
        <f t="shared" si="3"/>
        <v>85.8</v>
      </c>
      <c r="K53" s="19" t="s">
        <v>145</v>
      </c>
    </row>
    <row r="54" spans="2:11" s="31" customFormat="1" x14ac:dyDescent="0.2">
      <c r="B54" s="61"/>
      <c r="C54" s="43" t="s">
        <v>166</v>
      </c>
      <c r="D54" s="38" t="s">
        <v>115</v>
      </c>
      <c r="E54" s="3">
        <v>3</v>
      </c>
      <c r="F54" s="3" t="s">
        <v>112</v>
      </c>
      <c r="G54" s="3">
        <v>1</v>
      </c>
      <c r="H54" s="3" t="s">
        <v>42</v>
      </c>
      <c r="I54" s="22">
        <v>43.9</v>
      </c>
      <c r="J54" s="1">
        <f t="shared" ref="J54:J58" si="4">E54*G54*I54</f>
        <v>131.69999999999999</v>
      </c>
      <c r="K54" s="19" t="s">
        <v>151</v>
      </c>
    </row>
    <row r="55" spans="2:11" s="31" customFormat="1" x14ac:dyDescent="0.2">
      <c r="B55" s="61"/>
      <c r="C55" s="43"/>
      <c r="D55" s="38" t="s">
        <v>116</v>
      </c>
      <c r="E55" s="3">
        <v>1</v>
      </c>
      <c r="F55" s="3" t="s">
        <v>112</v>
      </c>
      <c r="G55" s="3">
        <v>1</v>
      </c>
      <c r="H55" s="3" t="s">
        <v>42</v>
      </c>
      <c r="I55" s="22">
        <v>85</v>
      </c>
      <c r="J55" s="1">
        <f t="shared" si="4"/>
        <v>85</v>
      </c>
      <c r="K55" s="19" t="s">
        <v>150</v>
      </c>
    </row>
    <row r="56" spans="2:11" s="31" customFormat="1" x14ac:dyDescent="0.2">
      <c r="B56" s="61"/>
      <c r="C56" s="43"/>
      <c r="D56" s="38" t="s">
        <v>117</v>
      </c>
      <c r="E56" s="3">
        <v>1</v>
      </c>
      <c r="F56" s="3" t="s">
        <v>16</v>
      </c>
      <c r="G56" s="39">
        <v>1</v>
      </c>
      <c r="H56" s="18" t="s">
        <v>40</v>
      </c>
      <c r="I56" s="22">
        <v>40</v>
      </c>
      <c r="J56" s="1">
        <f t="shared" si="4"/>
        <v>40</v>
      </c>
      <c r="K56" s="19" t="s">
        <v>152</v>
      </c>
    </row>
    <row r="57" spans="2:11" s="31" customFormat="1" x14ac:dyDescent="0.2">
      <c r="B57" s="61"/>
      <c r="C57" s="43"/>
      <c r="D57" s="38" t="s">
        <v>118</v>
      </c>
      <c r="E57" s="3">
        <v>1</v>
      </c>
      <c r="F57" s="3" t="s">
        <v>16</v>
      </c>
      <c r="G57" s="39">
        <v>1</v>
      </c>
      <c r="H57" s="18" t="s">
        <v>40</v>
      </c>
      <c r="I57" s="22">
        <v>500</v>
      </c>
      <c r="J57" s="1">
        <f t="shared" si="4"/>
        <v>500</v>
      </c>
      <c r="K57" s="19" t="s">
        <v>146</v>
      </c>
    </row>
    <row r="58" spans="2:11" s="31" customFormat="1" x14ac:dyDescent="0.2">
      <c r="B58" s="61"/>
      <c r="C58" s="43" t="s">
        <v>119</v>
      </c>
      <c r="D58" s="38" t="s">
        <v>157</v>
      </c>
      <c r="E58" s="3">
        <v>3</v>
      </c>
      <c r="F58" s="3" t="s">
        <v>96</v>
      </c>
      <c r="G58" s="39">
        <v>1</v>
      </c>
      <c r="H58" s="18" t="s">
        <v>40</v>
      </c>
      <c r="I58" s="22">
        <v>35.799999999999997</v>
      </c>
      <c r="J58" s="1">
        <f t="shared" si="4"/>
        <v>107.39999999999999</v>
      </c>
      <c r="K58" s="19" t="s">
        <v>158</v>
      </c>
    </row>
    <row r="59" spans="2:11" s="31" customFormat="1" x14ac:dyDescent="0.2">
      <c r="B59" s="61"/>
      <c r="C59" s="43"/>
      <c r="D59" s="38" t="s">
        <v>120</v>
      </c>
      <c r="E59" s="3">
        <v>1</v>
      </c>
      <c r="F59" s="3" t="s">
        <v>41</v>
      </c>
      <c r="G59" s="3">
        <v>1</v>
      </c>
      <c r="H59" s="3" t="s">
        <v>42</v>
      </c>
      <c r="I59" s="1">
        <v>120.6</v>
      </c>
      <c r="J59" s="1">
        <f t="shared" ref="J59:J65" si="5">E59*G59*I59</f>
        <v>120.6</v>
      </c>
      <c r="K59" s="19"/>
    </row>
    <row r="60" spans="2:11" s="31" customFormat="1" x14ac:dyDescent="0.2">
      <c r="B60" s="61"/>
      <c r="C60" s="43"/>
      <c r="D60" s="38" t="s">
        <v>121</v>
      </c>
      <c r="E60" s="3">
        <v>1</v>
      </c>
      <c r="F60" s="3" t="s">
        <v>41</v>
      </c>
      <c r="G60" s="3">
        <v>1</v>
      </c>
      <c r="H60" s="3" t="s">
        <v>42</v>
      </c>
      <c r="I60" s="1">
        <v>130</v>
      </c>
      <c r="J60" s="1">
        <f t="shared" si="5"/>
        <v>130</v>
      </c>
      <c r="K60" s="19"/>
    </row>
    <row r="61" spans="2:11" s="31" customFormat="1" x14ac:dyDescent="0.2">
      <c r="B61" s="61"/>
      <c r="C61" s="43"/>
      <c r="D61" s="38" t="s">
        <v>122</v>
      </c>
      <c r="E61" s="3">
        <v>1</v>
      </c>
      <c r="F61" s="3" t="s">
        <v>41</v>
      </c>
      <c r="G61" s="3">
        <v>1</v>
      </c>
      <c r="H61" s="3" t="s">
        <v>42</v>
      </c>
      <c r="I61" s="1">
        <v>67.63</v>
      </c>
      <c r="J61" s="1">
        <f t="shared" si="5"/>
        <v>67.63</v>
      </c>
      <c r="K61" s="19"/>
    </row>
    <row r="62" spans="2:11" s="31" customFormat="1" x14ac:dyDescent="0.2">
      <c r="B62" s="61"/>
      <c r="C62" s="43"/>
      <c r="D62" s="38" t="s">
        <v>123</v>
      </c>
      <c r="E62" s="3">
        <v>1</v>
      </c>
      <c r="F62" s="3" t="s">
        <v>41</v>
      </c>
      <c r="G62" s="3">
        <v>1</v>
      </c>
      <c r="H62" s="3" t="s">
        <v>42</v>
      </c>
      <c r="I62" s="1">
        <v>88</v>
      </c>
      <c r="J62" s="1">
        <f t="shared" si="5"/>
        <v>88</v>
      </c>
      <c r="K62" s="19"/>
    </row>
    <row r="63" spans="2:11" s="31" customFormat="1" x14ac:dyDescent="0.2">
      <c r="B63" s="61"/>
      <c r="C63" s="43"/>
      <c r="D63" s="38" t="s">
        <v>124</v>
      </c>
      <c r="E63" s="3">
        <v>1</v>
      </c>
      <c r="F63" s="3" t="s">
        <v>41</v>
      </c>
      <c r="G63" s="3">
        <v>1</v>
      </c>
      <c r="H63" s="3" t="s">
        <v>42</v>
      </c>
      <c r="I63" s="1">
        <v>79.599999999999994</v>
      </c>
      <c r="J63" s="1">
        <f t="shared" si="5"/>
        <v>79.599999999999994</v>
      </c>
      <c r="K63" s="19"/>
    </row>
    <row r="64" spans="2:11" s="31" customFormat="1" x14ac:dyDescent="0.2">
      <c r="B64" s="61"/>
      <c r="C64" s="43"/>
      <c r="D64" s="38" t="s">
        <v>125</v>
      </c>
      <c r="E64" s="3">
        <v>1</v>
      </c>
      <c r="F64" s="3" t="s">
        <v>41</v>
      </c>
      <c r="G64" s="3">
        <v>1</v>
      </c>
      <c r="H64" s="3" t="s">
        <v>42</v>
      </c>
      <c r="I64" s="1">
        <v>61.2</v>
      </c>
      <c r="J64" s="1">
        <f t="shared" si="5"/>
        <v>61.2</v>
      </c>
      <c r="K64" s="19"/>
    </row>
    <row r="65" spans="2:11" s="31" customFormat="1" x14ac:dyDescent="0.2">
      <c r="B65" s="61"/>
      <c r="C65" s="43"/>
      <c r="D65" s="38" t="s">
        <v>126</v>
      </c>
      <c r="E65" s="3">
        <v>1</v>
      </c>
      <c r="F65" s="3" t="s">
        <v>41</v>
      </c>
      <c r="G65" s="3">
        <v>1</v>
      </c>
      <c r="H65" s="3" t="s">
        <v>42</v>
      </c>
      <c r="I65" s="1">
        <v>81.36</v>
      </c>
      <c r="J65" s="1">
        <f t="shared" si="5"/>
        <v>81.36</v>
      </c>
      <c r="K65" s="19"/>
    </row>
    <row r="66" spans="2:11" s="31" customFormat="1" x14ac:dyDescent="0.2">
      <c r="B66" s="61"/>
      <c r="C66" s="43"/>
      <c r="D66" s="38" t="s">
        <v>127</v>
      </c>
      <c r="E66" s="3">
        <v>1</v>
      </c>
      <c r="F66" s="3" t="s">
        <v>41</v>
      </c>
      <c r="G66" s="3">
        <v>1</v>
      </c>
      <c r="H66" s="3" t="s">
        <v>42</v>
      </c>
      <c r="I66" s="1">
        <v>68.75</v>
      </c>
      <c r="J66" s="1">
        <f t="shared" ref="J66:J69" si="6">E66*G66*I66</f>
        <v>68.75</v>
      </c>
      <c r="K66" s="19"/>
    </row>
    <row r="67" spans="2:11" s="31" customFormat="1" x14ac:dyDescent="0.2">
      <c r="B67" s="61"/>
      <c r="C67" s="43"/>
      <c r="D67" s="38" t="s">
        <v>128</v>
      </c>
      <c r="E67" s="3">
        <v>1</v>
      </c>
      <c r="F67" s="3" t="s">
        <v>41</v>
      </c>
      <c r="G67" s="3">
        <v>1</v>
      </c>
      <c r="H67" s="3" t="s">
        <v>42</v>
      </c>
      <c r="I67" s="1">
        <v>62</v>
      </c>
      <c r="J67" s="1">
        <f t="shared" si="6"/>
        <v>62</v>
      </c>
      <c r="K67" s="19"/>
    </row>
    <row r="68" spans="2:11" s="31" customFormat="1" x14ac:dyDescent="0.2">
      <c r="B68" s="61"/>
      <c r="C68" s="43"/>
      <c r="D68" s="38" t="s">
        <v>129</v>
      </c>
      <c r="E68" s="3">
        <v>1</v>
      </c>
      <c r="F68" s="3" t="s">
        <v>41</v>
      </c>
      <c r="G68" s="3">
        <v>1</v>
      </c>
      <c r="H68" s="3" t="s">
        <v>42</v>
      </c>
      <c r="I68" s="1">
        <v>19.8</v>
      </c>
      <c r="J68" s="1">
        <f t="shared" si="6"/>
        <v>19.8</v>
      </c>
      <c r="K68" s="19"/>
    </row>
    <row r="69" spans="2:11" s="31" customFormat="1" x14ac:dyDescent="0.2">
      <c r="B69" s="61"/>
      <c r="C69" s="43"/>
      <c r="D69" s="38" t="s">
        <v>130</v>
      </c>
      <c r="E69" s="3">
        <v>1</v>
      </c>
      <c r="F69" s="3" t="s">
        <v>41</v>
      </c>
      <c r="G69" s="3">
        <v>1</v>
      </c>
      <c r="H69" s="3" t="s">
        <v>42</v>
      </c>
      <c r="I69" s="1">
        <v>103.46</v>
      </c>
      <c r="J69" s="1">
        <f t="shared" si="6"/>
        <v>103.46</v>
      </c>
      <c r="K69" s="19"/>
    </row>
    <row r="70" spans="2:11" s="31" customFormat="1" x14ac:dyDescent="0.2">
      <c r="B70" s="61"/>
      <c r="C70" s="55" t="s">
        <v>35</v>
      </c>
      <c r="D70" s="55"/>
      <c r="E70" s="55"/>
      <c r="F70" s="55"/>
      <c r="G70" s="55"/>
      <c r="H70" s="55"/>
      <c r="I70" s="55"/>
      <c r="J70" s="20">
        <f>SUM(J23:J69)</f>
        <v>9957.0999999999985</v>
      </c>
      <c r="K70" s="19"/>
    </row>
    <row r="71" spans="2:11" s="31" customFormat="1" x14ac:dyDescent="0.2">
      <c r="B71" s="61" t="s">
        <v>159</v>
      </c>
      <c r="C71" s="44" t="s">
        <v>36</v>
      </c>
      <c r="D71" s="39" t="s">
        <v>131</v>
      </c>
      <c r="E71" s="3">
        <v>1</v>
      </c>
      <c r="F71" s="18" t="s">
        <v>45</v>
      </c>
      <c r="G71" s="3">
        <v>2</v>
      </c>
      <c r="H71" s="18" t="s">
        <v>18</v>
      </c>
      <c r="I71" s="1">
        <v>1500</v>
      </c>
      <c r="J71" s="1">
        <f>E71*G71*I71</f>
        <v>3000</v>
      </c>
      <c r="K71" s="19"/>
    </row>
    <row r="72" spans="2:11" s="31" customFormat="1" x14ac:dyDescent="0.2">
      <c r="B72" s="61"/>
      <c r="C72" s="45"/>
      <c r="D72" s="39" t="s">
        <v>132</v>
      </c>
      <c r="E72" s="3">
        <v>1</v>
      </c>
      <c r="F72" s="18" t="s">
        <v>17</v>
      </c>
      <c r="G72" s="3">
        <v>2</v>
      </c>
      <c r="H72" s="18" t="s">
        <v>14</v>
      </c>
      <c r="I72" s="1">
        <v>300</v>
      </c>
      <c r="J72" s="1">
        <f t="shared" ref="J72:J74" si="7">E72*G72*I72</f>
        <v>600</v>
      </c>
      <c r="K72" s="19" t="s">
        <v>133</v>
      </c>
    </row>
    <row r="73" spans="2:11" s="31" customFormat="1" x14ac:dyDescent="0.2">
      <c r="B73" s="61"/>
      <c r="C73" s="45"/>
      <c r="D73" s="39" t="s">
        <v>134</v>
      </c>
      <c r="E73" s="3">
        <v>1</v>
      </c>
      <c r="F73" s="18" t="s">
        <v>17</v>
      </c>
      <c r="G73" s="3">
        <v>3</v>
      </c>
      <c r="H73" s="18" t="s">
        <v>14</v>
      </c>
      <c r="I73" s="1">
        <v>130</v>
      </c>
      <c r="J73" s="1">
        <f t="shared" si="7"/>
        <v>390</v>
      </c>
      <c r="K73" s="19" t="s">
        <v>133</v>
      </c>
    </row>
    <row r="74" spans="2:11" s="31" customFormat="1" x14ac:dyDescent="0.2">
      <c r="B74" s="61"/>
      <c r="C74" s="46"/>
      <c r="D74" s="39" t="s">
        <v>161</v>
      </c>
      <c r="E74" s="3">
        <v>1</v>
      </c>
      <c r="F74" s="18" t="s">
        <v>45</v>
      </c>
      <c r="G74" s="3">
        <v>1</v>
      </c>
      <c r="H74" s="18" t="s">
        <v>40</v>
      </c>
      <c r="I74" s="1">
        <v>1000</v>
      </c>
      <c r="J74" s="1">
        <f t="shared" si="7"/>
        <v>1000</v>
      </c>
      <c r="K74" s="19"/>
    </row>
    <row r="75" spans="2:11" s="31" customFormat="1" x14ac:dyDescent="0.2">
      <c r="B75" s="61"/>
      <c r="C75" s="55" t="s">
        <v>160</v>
      </c>
      <c r="D75" s="55"/>
      <c r="E75" s="55"/>
      <c r="F75" s="55"/>
      <c r="G75" s="55"/>
      <c r="H75" s="55"/>
      <c r="I75" s="55"/>
      <c r="J75" s="20">
        <f>SUM(J71:J74)</f>
        <v>4990</v>
      </c>
      <c r="K75" s="19"/>
    </row>
    <row r="76" spans="2:11" x14ac:dyDescent="0.25">
      <c r="B76" s="23" t="s">
        <v>37</v>
      </c>
      <c r="C76" s="62" t="s">
        <v>38</v>
      </c>
      <c r="D76" s="63"/>
      <c r="E76" s="63"/>
      <c r="F76" s="63"/>
      <c r="G76" s="63"/>
      <c r="H76" s="63"/>
      <c r="I76" s="64"/>
      <c r="J76" s="20">
        <f>J7+J16+J22+J70+J75</f>
        <v>32890.1</v>
      </c>
      <c r="K76" s="24"/>
    </row>
    <row r="77" spans="2:11" x14ac:dyDescent="0.25">
      <c r="B77" s="25" t="s">
        <v>135</v>
      </c>
      <c r="C77" s="62">
        <v>0.1</v>
      </c>
      <c r="D77" s="63"/>
      <c r="E77" s="63"/>
      <c r="F77" s="63"/>
      <c r="G77" s="63"/>
      <c r="H77" s="63"/>
      <c r="I77" s="64"/>
      <c r="J77" s="20">
        <f>J76*0.1</f>
        <v>3289.01</v>
      </c>
      <c r="K77" s="26"/>
    </row>
    <row r="78" spans="2:11" x14ac:dyDescent="0.25">
      <c r="B78" s="40" t="s">
        <v>39</v>
      </c>
      <c r="C78" s="62">
        <v>0.06</v>
      </c>
      <c r="D78" s="63"/>
      <c r="E78" s="63"/>
      <c r="F78" s="63"/>
      <c r="G78" s="63"/>
      <c r="H78" s="63"/>
      <c r="I78" s="64"/>
      <c r="J78" s="20">
        <f>(J76+J77)*0.06</f>
        <v>2170.7465999999999</v>
      </c>
      <c r="K78" s="26"/>
    </row>
    <row r="79" spans="2:11" ht="19" thickBot="1" x14ac:dyDescent="0.3">
      <c r="B79" s="58" t="s">
        <v>136</v>
      </c>
      <c r="C79" s="59"/>
      <c r="D79" s="59"/>
      <c r="E79" s="59"/>
      <c r="F79" s="59"/>
      <c r="G79" s="59"/>
      <c r="H79" s="59"/>
      <c r="I79" s="59"/>
      <c r="J79" s="27">
        <f>SUM(J76:J78)</f>
        <v>38349.856599999999</v>
      </c>
      <c r="K79" s="28"/>
    </row>
    <row r="80" spans="2:11" x14ac:dyDescent="0.25">
      <c r="D80" s="33"/>
      <c r="E80" s="33"/>
      <c r="F80" s="33"/>
      <c r="G80" s="34"/>
      <c r="H80" s="33"/>
    </row>
    <row r="81" spans="7:7" s="33" customFormat="1" x14ac:dyDescent="0.25">
      <c r="G81" s="34"/>
    </row>
    <row r="82" spans="7:7" s="33" customFormat="1" x14ac:dyDescent="0.25">
      <c r="G82" s="34"/>
    </row>
    <row r="83" spans="7:7" s="33" customFormat="1" x14ac:dyDescent="0.25">
      <c r="G83" s="34"/>
    </row>
    <row r="84" spans="7:7" s="33" customFormat="1" x14ac:dyDescent="0.25">
      <c r="G84" s="34"/>
    </row>
    <row r="85" spans="7:7" s="33" customFormat="1" x14ac:dyDescent="0.25">
      <c r="G85" s="34"/>
    </row>
    <row r="86" spans="7:7" s="33" customFormat="1" x14ac:dyDescent="0.25">
      <c r="G86" s="34"/>
    </row>
    <row r="87" spans="7:7" s="33" customFormat="1" x14ac:dyDescent="0.25">
      <c r="G87" s="34"/>
    </row>
    <row r="88" spans="7:7" s="33" customFormat="1" x14ac:dyDescent="0.25">
      <c r="G88" s="34"/>
    </row>
    <row r="89" spans="7:7" s="33" customFormat="1" x14ac:dyDescent="0.25">
      <c r="G89" s="34"/>
    </row>
    <row r="90" spans="7:7" s="33" customFormat="1" x14ac:dyDescent="0.25">
      <c r="G90" s="34"/>
    </row>
    <row r="91" spans="7:7" s="33" customFormat="1" x14ac:dyDescent="0.25">
      <c r="G91" s="34"/>
    </row>
    <row r="92" spans="7:7" s="33" customFormat="1" x14ac:dyDescent="0.25">
      <c r="G92" s="34"/>
    </row>
    <row r="93" spans="7:7" s="33" customFormat="1" x14ac:dyDescent="0.25">
      <c r="G93" s="34"/>
    </row>
    <row r="94" spans="7:7" s="33" customFormat="1" x14ac:dyDescent="0.25">
      <c r="G94" s="34"/>
    </row>
    <row r="95" spans="7:7" s="33" customFormat="1" x14ac:dyDescent="0.25">
      <c r="G95" s="34"/>
    </row>
    <row r="96" spans="7:7" s="33" customFormat="1" x14ac:dyDescent="0.25">
      <c r="G96" s="34"/>
    </row>
    <row r="97" spans="7:7" s="33" customFormat="1" x14ac:dyDescent="0.25">
      <c r="G97" s="34"/>
    </row>
    <row r="98" spans="7:7" s="33" customFormat="1" x14ac:dyDescent="0.25">
      <c r="G98" s="34"/>
    </row>
    <row r="99" spans="7:7" s="33" customFormat="1" x14ac:dyDescent="0.25">
      <c r="G99" s="34"/>
    </row>
    <row r="100" spans="7:7" s="33" customFormat="1" x14ac:dyDescent="0.25">
      <c r="G100" s="34"/>
    </row>
    <row r="101" spans="7:7" s="33" customFormat="1" x14ac:dyDescent="0.25">
      <c r="G101" s="34"/>
    </row>
    <row r="102" spans="7:7" s="33" customFormat="1" x14ac:dyDescent="0.25">
      <c r="G102" s="34"/>
    </row>
    <row r="103" spans="7:7" s="33" customFormat="1" x14ac:dyDescent="0.25">
      <c r="G103" s="34"/>
    </row>
    <row r="104" spans="7:7" s="33" customFormat="1" x14ac:dyDescent="0.25">
      <c r="G104" s="34"/>
    </row>
    <row r="105" spans="7:7" s="33" customFormat="1" x14ac:dyDescent="0.25">
      <c r="G105" s="34"/>
    </row>
    <row r="106" spans="7:7" s="33" customFormat="1" x14ac:dyDescent="0.25">
      <c r="G106" s="34"/>
    </row>
    <row r="107" spans="7:7" s="33" customFormat="1" x14ac:dyDescent="0.25">
      <c r="G107" s="34"/>
    </row>
    <row r="108" spans="7:7" s="33" customFormat="1" x14ac:dyDescent="0.25">
      <c r="G108" s="34"/>
    </row>
    <row r="109" spans="7:7" s="33" customFormat="1" x14ac:dyDescent="0.25">
      <c r="G109" s="34"/>
    </row>
    <row r="110" spans="7:7" s="33" customFormat="1" x14ac:dyDescent="0.25">
      <c r="G110" s="34"/>
    </row>
    <row r="111" spans="7:7" s="33" customFormat="1" x14ac:dyDescent="0.25">
      <c r="G111" s="34"/>
    </row>
    <row r="112" spans="7:7" s="33" customFormat="1" x14ac:dyDescent="0.25">
      <c r="G112" s="34"/>
    </row>
    <row r="113" spans="7:7" s="33" customFormat="1" x14ac:dyDescent="0.25">
      <c r="G113" s="34"/>
    </row>
    <row r="114" spans="7:7" s="33" customFormat="1" x14ac:dyDescent="0.25">
      <c r="G114" s="34"/>
    </row>
    <row r="115" spans="7:7" s="33" customFormat="1" x14ac:dyDescent="0.25">
      <c r="G115" s="34"/>
    </row>
    <row r="116" spans="7:7" s="33" customFormat="1" x14ac:dyDescent="0.25">
      <c r="G116" s="34"/>
    </row>
    <row r="117" spans="7:7" s="33" customFormat="1" x14ac:dyDescent="0.25">
      <c r="G117" s="34"/>
    </row>
    <row r="118" spans="7:7" s="33" customFormat="1" x14ac:dyDescent="0.25">
      <c r="G118" s="34"/>
    </row>
    <row r="119" spans="7:7" s="33" customFormat="1" x14ac:dyDescent="0.25">
      <c r="G119" s="34"/>
    </row>
    <row r="120" spans="7:7" s="33" customFormat="1" x14ac:dyDescent="0.25">
      <c r="G120" s="34"/>
    </row>
    <row r="121" spans="7:7" s="33" customFormat="1" x14ac:dyDescent="0.25">
      <c r="G121" s="34"/>
    </row>
    <row r="122" spans="7:7" s="33" customFormat="1" x14ac:dyDescent="0.25">
      <c r="G122" s="34"/>
    </row>
    <row r="123" spans="7:7" s="33" customFormat="1" x14ac:dyDescent="0.25">
      <c r="G123" s="34"/>
    </row>
    <row r="124" spans="7:7" s="33" customFormat="1" x14ac:dyDescent="0.25">
      <c r="G124" s="34"/>
    </row>
    <row r="125" spans="7:7" s="33" customFormat="1" x14ac:dyDescent="0.25">
      <c r="G125" s="34"/>
    </row>
    <row r="126" spans="7:7" s="33" customFormat="1" x14ac:dyDescent="0.25">
      <c r="G126" s="34"/>
    </row>
    <row r="127" spans="7:7" s="33" customFormat="1" x14ac:dyDescent="0.25">
      <c r="G127" s="34"/>
    </row>
    <row r="128" spans="7:7" s="33" customFormat="1" x14ac:dyDescent="0.25">
      <c r="G128" s="34"/>
    </row>
    <row r="129" spans="7:7" s="33" customFormat="1" x14ac:dyDescent="0.25">
      <c r="G129" s="34"/>
    </row>
    <row r="130" spans="7:7" s="33" customFormat="1" x14ac:dyDescent="0.25">
      <c r="G130" s="34"/>
    </row>
    <row r="131" spans="7:7" s="33" customFormat="1" x14ac:dyDescent="0.25">
      <c r="G131" s="34"/>
    </row>
    <row r="132" spans="7:7" s="33" customFormat="1" x14ac:dyDescent="0.25">
      <c r="G132" s="34"/>
    </row>
    <row r="133" spans="7:7" s="33" customFormat="1" x14ac:dyDescent="0.25">
      <c r="G133" s="34"/>
    </row>
    <row r="134" spans="7:7" s="33" customFormat="1" x14ac:dyDescent="0.25">
      <c r="G134" s="34"/>
    </row>
    <row r="135" spans="7:7" s="33" customFormat="1" x14ac:dyDescent="0.25">
      <c r="G135" s="34"/>
    </row>
    <row r="136" spans="7:7" s="33" customFormat="1" x14ac:dyDescent="0.25">
      <c r="G136" s="34"/>
    </row>
    <row r="137" spans="7:7" s="33" customFormat="1" x14ac:dyDescent="0.25">
      <c r="G137" s="34"/>
    </row>
    <row r="138" spans="7:7" s="33" customFormat="1" x14ac:dyDescent="0.25">
      <c r="G138" s="34"/>
    </row>
    <row r="139" spans="7:7" s="33" customFormat="1" x14ac:dyDescent="0.25">
      <c r="G139" s="34"/>
    </row>
    <row r="140" spans="7:7" s="33" customFormat="1" x14ac:dyDescent="0.25">
      <c r="G140" s="34"/>
    </row>
    <row r="141" spans="7:7" s="33" customFormat="1" x14ac:dyDescent="0.25">
      <c r="G141" s="34"/>
    </row>
    <row r="142" spans="7:7" s="33" customFormat="1" x14ac:dyDescent="0.25">
      <c r="G142" s="34"/>
    </row>
    <row r="143" spans="7:7" s="33" customFormat="1" x14ac:dyDescent="0.25">
      <c r="G143" s="34"/>
    </row>
    <row r="144" spans="7:7" s="33" customFormat="1" x14ac:dyDescent="0.25">
      <c r="G144" s="34"/>
    </row>
    <row r="145" spans="7:7" s="33" customFormat="1" x14ac:dyDescent="0.25">
      <c r="G145" s="34"/>
    </row>
    <row r="146" spans="7:7" s="33" customFormat="1" x14ac:dyDescent="0.25">
      <c r="G146" s="34"/>
    </row>
    <row r="147" spans="7:7" s="33" customFormat="1" x14ac:dyDescent="0.25">
      <c r="G147" s="34"/>
    </row>
    <row r="148" spans="7:7" s="33" customFormat="1" x14ac:dyDescent="0.25">
      <c r="G148" s="34"/>
    </row>
    <row r="149" spans="7:7" s="33" customFormat="1" x14ac:dyDescent="0.25">
      <c r="G149" s="34"/>
    </row>
    <row r="150" spans="7:7" s="33" customFormat="1" x14ac:dyDescent="0.25">
      <c r="G150" s="34"/>
    </row>
    <row r="151" spans="7:7" s="33" customFormat="1" x14ac:dyDescent="0.25">
      <c r="G151" s="34"/>
    </row>
    <row r="152" spans="7:7" s="33" customFormat="1" x14ac:dyDescent="0.25">
      <c r="G152" s="34"/>
    </row>
    <row r="153" spans="7:7" s="33" customFormat="1" x14ac:dyDescent="0.25">
      <c r="G153" s="34"/>
    </row>
    <row r="154" spans="7:7" s="33" customFormat="1" x14ac:dyDescent="0.25">
      <c r="G154" s="34"/>
    </row>
    <row r="155" spans="7:7" s="33" customFormat="1" x14ac:dyDescent="0.25">
      <c r="G155" s="34"/>
    </row>
    <row r="156" spans="7:7" s="33" customFormat="1" x14ac:dyDescent="0.25">
      <c r="G156" s="34"/>
    </row>
    <row r="157" spans="7:7" s="33" customFormat="1" x14ac:dyDescent="0.25">
      <c r="G157" s="34"/>
    </row>
    <row r="158" spans="7:7" s="33" customFormat="1" x14ac:dyDescent="0.25">
      <c r="G158" s="34"/>
    </row>
    <row r="159" spans="7:7" s="33" customFormat="1" x14ac:dyDescent="0.25">
      <c r="G159" s="34"/>
    </row>
    <row r="160" spans="7:7" s="33" customFormat="1" x14ac:dyDescent="0.25">
      <c r="G160" s="34"/>
    </row>
    <row r="161" spans="4:8" x14ac:dyDescent="0.25">
      <c r="D161" s="33"/>
      <c r="E161" s="33"/>
      <c r="F161" s="33"/>
      <c r="G161" s="34"/>
      <c r="H161" s="33"/>
    </row>
    <row r="166" spans="4:8" x14ac:dyDescent="0.25">
      <c r="D166" s="33"/>
      <c r="E166" s="33"/>
      <c r="F166" s="33"/>
      <c r="G166" s="33"/>
      <c r="H166" s="33"/>
    </row>
    <row r="167" spans="4:8" x14ac:dyDescent="0.25">
      <c r="D167" s="33"/>
      <c r="E167" s="33"/>
      <c r="F167" s="33"/>
      <c r="G167" s="33"/>
      <c r="H167" s="33"/>
    </row>
    <row r="168" spans="4:8" x14ac:dyDescent="0.25">
      <c r="D168" s="33"/>
      <c r="E168" s="33"/>
      <c r="F168" s="33"/>
      <c r="G168" s="33"/>
      <c r="H168" s="33"/>
    </row>
    <row r="169" spans="4:8" x14ac:dyDescent="0.25">
      <c r="D169" s="33"/>
      <c r="E169" s="33"/>
      <c r="F169" s="33"/>
      <c r="G169" s="33"/>
      <c r="H169" s="33"/>
    </row>
    <row r="170" spans="4:8" x14ac:dyDescent="0.25">
      <c r="D170" s="33"/>
      <c r="E170" s="33"/>
      <c r="F170" s="33"/>
      <c r="G170" s="33"/>
      <c r="H170" s="33"/>
    </row>
    <row r="171" spans="4:8" x14ac:dyDescent="0.25">
      <c r="D171" s="33"/>
      <c r="E171" s="33"/>
      <c r="F171" s="33"/>
      <c r="G171" s="33"/>
      <c r="H171" s="33"/>
    </row>
    <row r="172" spans="4:8" x14ac:dyDescent="0.25">
      <c r="D172" s="33"/>
      <c r="E172" s="33"/>
      <c r="F172" s="33"/>
      <c r="G172" s="33"/>
      <c r="H172" s="33"/>
    </row>
    <row r="173" spans="4:8" x14ac:dyDescent="0.25">
      <c r="D173" s="33"/>
      <c r="E173" s="33"/>
      <c r="F173" s="33"/>
      <c r="G173" s="33"/>
      <c r="H173" s="33"/>
    </row>
    <row r="174" spans="4:8" x14ac:dyDescent="0.25">
      <c r="D174" s="33"/>
      <c r="E174" s="33"/>
      <c r="F174" s="33"/>
      <c r="G174" s="33"/>
      <c r="H174" s="33"/>
    </row>
    <row r="175" spans="4:8" x14ac:dyDescent="0.25">
      <c r="D175" s="33"/>
      <c r="E175" s="33"/>
      <c r="F175" s="33"/>
      <c r="G175" s="33"/>
      <c r="H175" s="33"/>
    </row>
    <row r="176" spans="4:8" x14ac:dyDescent="0.25">
      <c r="D176" s="33"/>
      <c r="E176" s="33"/>
      <c r="F176" s="33"/>
      <c r="G176" s="33"/>
      <c r="H176" s="33"/>
    </row>
    <row r="177" spans="4:8" x14ac:dyDescent="0.25">
      <c r="D177" s="33"/>
      <c r="E177" s="33"/>
      <c r="F177" s="33"/>
      <c r="G177" s="33"/>
      <c r="H177" s="33"/>
    </row>
    <row r="178" spans="4:8" x14ac:dyDescent="0.25">
      <c r="D178" s="33"/>
      <c r="E178" s="33"/>
      <c r="F178" s="33"/>
      <c r="G178" s="33"/>
      <c r="H178" s="33"/>
    </row>
    <row r="179" spans="4:8" x14ac:dyDescent="0.25">
      <c r="D179" s="33"/>
      <c r="E179" s="33"/>
      <c r="F179" s="33"/>
      <c r="G179" s="33"/>
      <c r="H179" s="33"/>
    </row>
    <row r="180" spans="4:8" x14ac:dyDescent="0.25">
      <c r="D180" s="33"/>
      <c r="E180" s="33"/>
      <c r="F180" s="33"/>
      <c r="G180" s="33"/>
      <c r="H180" s="33"/>
    </row>
    <row r="181" spans="4:8" x14ac:dyDescent="0.25">
      <c r="D181" s="33"/>
      <c r="E181" s="33"/>
      <c r="F181" s="33"/>
      <c r="G181" s="33"/>
      <c r="H181" s="33"/>
    </row>
    <row r="182" spans="4:8" x14ac:dyDescent="0.25">
      <c r="D182" s="33"/>
      <c r="E182" s="33"/>
      <c r="F182" s="33"/>
      <c r="G182" s="33"/>
      <c r="H182" s="33"/>
    </row>
    <row r="183" spans="4:8" x14ac:dyDescent="0.25">
      <c r="D183" s="33"/>
      <c r="E183" s="33"/>
      <c r="F183" s="33"/>
      <c r="G183" s="33"/>
      <c r="H183" s="33"/>
    </row>
    <row r="184" spans="4:8" x14ac:dyDescent="0.25">
      <c r="D184" s="33"/>
      <c r="E184" s="33"/>
      <c r="F184" s="33"/>
      <c r="G184" s="33"/>
      <c r="H184" s="33"/>
    </row>
    <row r="185" spans="4:8" x14ac:dyDescent="0.25">
      <c r="D185" s="33"/>
      <c r="E185" s="33"/>
      <c r="F185" s="33"/>
      <c r="G185" s="33"/>
      <c r="H185" s="33"/>
    </row>
    <row r="186" spans="4:8" x14ac:dyDescent="0.25">
      <c r="D186" s="33"/>
      <c r="E186" s="33"/>
      <c r="F186" s="33"/>
      <c r="G186" s="33"/>
      <c r="H186" s="33"/>
    </row>
    <row r="187" spans="4:8" x14ac:dyDescent="0.25">
      <c r="D187" s="33"/>
      <c r="E187" s="33"/>
      <c r="F187" s="33"/>
      <c r="G187" s="33"/>
      <c r="H187" s="33"/>
    </row>
    <row r="188" spans="4:8" x14ac:dyDescent="0.25">
      <c r="D188" s="33"/>
      <c r="E188" s="33"/>
      <c r="F188" s="33"/>
      <c r="G188" s="33"/>
      <c r="H188" s="33"/>
    </row>
    <row r="189" spans="4:8" x14ac:dyDescent="0.25">
      <c r="D189" s="33"/>
      <c r="E189" s="33"/>
      <c r="F189" s="33"/>
      <c r="G189" s="33"/>
      <c r="H189" s="33"/>
    </row>
    <row r="190" spans="4:8" x14ac:dyDescent="0.25">
      <c r="D190" s="33"/>
      <c r="E190" s="33"/>
      <c r="F190" s="33"/>
      <c r="G190" s="33"/>
      <c r="H190" s="33"/>
    </row>
    <row r="195" spans="4:8" x14ac:dyDescent="0.25">
      <c r="D195" s="33"/>
      <c r="E195" s="33"/>
      <c r="F195" s="33"/>
      <c r="G195" s="33"/>
      <c r="H195" s="33"/>
    </row>
    <row r="196" spans="4:8" x14ac:dyDescent="0.25">
      <c r="D196" s="33"/>
      <c r="E196" s="33"/>
      <c r="F196" s="33"/>
      <c r="G196" s="33"/>
      <c r="H196" s="33"/>
    </row>
    <row r="197" spans="4:8" x14ac:dyDescent="0.25">
      <c r="D197" s="33"/>
      <c r="E197" s="33"/>
      <c r="F197" s="33"/>
      <c r="G197" s="33"/>
      <c r="H197" s="33"/>
    </row>
    <row r="198" spans="4:8" x14ac:dyDescent="0.25">
      <c r="D198" s="33"/>
      <c r="E198" s="33"/>
      <c r="F198" s="33"/>
      <c r="G198" s="33"/>
      <c r="H198" s="33"/>
    </row>
    <row r="199" spans="4:8" x14ac:dyDescent="0.25">
      <c r="D199" s="33"/>
      <c r="E199" s="33"/>
      <c r="F199" s="33"/>
      <c r="G199" s="33"/>
      <c r="H199" s="33"/>
    </row>
    <row r="200" spans="4:8" x14ac:dyDescent="0.25">
      <c r="D200" s="33"/>
      <c r="E200" s="33"/>
      <c r="F200" s="33"/>
      <c r="G200" s="33"/>
      <c r="H200" s="33"/>
    </row>
    <row r="201" spans="4:8" x14ac:dyDescent="0.25">
      <c r="D201" s="33"/>
      <c r="E201" s="33"/>
      <c r="F201" s="33"/>
      <c r="G201" s="33"/>
      <c r="H201" s="33"/>
    </row>
    <row r="202" spans="4:8" x14ac:dyDescent="0.25">
      <c r="D202" s="33"/>
      <c r="E202" s="33"/>
      <c r="F202" s="33"/>
      <c r="G202" s="33"/>
      <c r="H202" s="33"/>
    </row>
    <row r="203" spans="4:8" x14ac:dyDescent="0.25">
      <c r="D203" s="33"/>
      <c r="E203" s="33"/>
      <c r="F203" s="33"/>
      <c r="G203" s="33"/>
      <c r="H203" s="33"/>
    </row>
    <row r="204" spans="4:8" x14ac:dyDescent="0.25">
      <c r="D204" s="33"/>
      <c r="E204" s="33"/>
      <c r="F204" s="33"/>
      <c r="G204" s="33"/>
      <c r="H204" s="33"/>
    </row>
    <row r="205" spans="4:8" x14ac:dyDescent="0.25">
      <c r="D205" s="33"/>
      <c r="E205" s="33"/>
      <c r="F205" s="33"/>
      <c r="G205" s="33"/>
      <c r="H205" s="33"/>
    </row>
    <row r="206" spans="4:8" x14ac:dyDescent="0.25">
      <c r="D206" s="33"/>
      <c r="E206" s="33"/>
      <c r="F206" s="33"/>
      <c r="G206" s="33"/>
      <c r="H206" s="33"/>
    </row>
    <row r="207" spans="4:8" x14ac:dyDescent="0.25">
      <c r="D207" s="33"/>
      <c r="E207" s="33"/>
      <c r="F207" s="33"/>
      <c r="G207" s="33"/>
      <c r="H207" s="33"/>
    </row>
    <row r="208" spans="4:8" x14ac:dyDescent="0.25">
      <c r="D208" s="33"/>
      <c r="E208" s="33"/>
      <c r="F208" s="33"/>
      <c r="G208" s="33"/>
      <c r="H208" s="33"/>
    </row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</sheetData>
  <mergeCells count="26">
    <mergeCell ref="B79:I79"/>
    <mergeCell ref="B8:B16"/>
    <mergeCell ref="B23:B70"/>
    <mergeCell ref="B71:B75"/>
    <mergeCell ref="C76:I76"/>
    <mergeCell ref="C75:I75"/>
    <mergeCell ref="C77:I77"/>
    <mergeCell ref="C78:I78"/>
    <mergeCell ref="C22:I22"/>
    <mergeCell ref="C70:I70"/>
    <mergeCell ref="C50:C53"/>
    <mergeCell ref="C23:C28"/>
    <mergeCell ref="C29:C33"/>
    <mergeCell ref="C44:C49"/>
    <mergeCell ref="B17:B22"/>
    <mergeCell ref="C16:I16"/>
    <mergeCell ref="C58:C69"/>
    <mergeCell ref="C71:C74"/>
    <mergeCell ref="C34:C43"/>
    <mergeCell ref="C54:C57"/>
    <mergeCell ref="B1:K1"/>
    <mergeCell ref="G2:K2"/>
    <mergeCell ref="G3:K3"/>
    <mergeCell ref="B4:K4"/>
    <mergeCell ref="C7:I7"/>
    <mergeCell ref="B6:B7"/>
  </mergeCells>
  <phoneticPr fontId="14" type="noConversion"/>
  <hyperlinks>
    <hyperlink ref="C3" r:id="rId1"/>
  </hyperlink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2006-09-17T16:00:00Z</dcterms:created>
  <dcterms:modified xsi:type="dcterms:W3CDTF">2024-09-18T03:42:58Z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03519471FFE049E5A6DB48A4B664C46D_13</vt:lpwstr>
  </property>
</Properties>
</file>