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57" windowHeight="7920" tabRatio="631"/>
  </bookViews>
  <sheets>
    <sheet name="博鳌亚洲湾酒店" sheetId="2" r:id="rId1"/>
    <sheet name="组委会酒店-博鳌亚洲论坛大酒店" sheetId="5" r:id="rId2"/>
  </sheets>
  <calcPr calcId="125725" concurrentCalc="0"/>
</workbook>
</file>

<file path=xl/calcChain.xml><?xml version="1.0" encoding="utf-8"?>
<calcChain xmlns="http://schemas.openxmlformats.org/spreadsheetml/2006/main">
  <c r="E25" i="5"/>
  <c r="E24"/>
  <c r="E23"/>
  <c r="E22"/>
  <c r="E26"/>
  <c r="E29"/>
  <c r="E31"/>
  <c r="E11"/>
  <c r="E12"/>
  <c r="E13"/>
  <c r="E34"/>
  <c r="E35"/>
  <c r="E36"/>
  <c r="E37"/>
  <c r="E38"/>
  <c r="E39"/>
  <c r="E40"/>
  <c r="E41"/>
  <c r="E30"/>
  <c r="E18"/>
  <c r="E17"/>
  <c r="E16"/>
  <c r="E22" i="2"/>
  <c r="E23"/>
  <c r="E25"/>
  <c r="E24"/>
  <c r="E26"/>
  <c r="E29"/>
  <c r="E31"/>
  <c r="E34"/>
  <c r="E35"/>
  <c r="E36"/>
  <c r="E37"/>
  <c r="E38"/>
  <c r="E39"/>
  <c r="E40"/>
  <c r="E41"/>
  <c r="E30"/>
  <c r="E18"/>
  <c r="E17"/>
  <c r="E16"/>
  <c r="E13"/>
  <c r="E12"/>
  <c r="E11"/>
</calcChain>
</file>

<file path=xl/sharedStrings.xml><?xml version="1.0" encoding="utf-8"?>
<sst xmlns="http://schemas.openxmlformats.org/spreadsheetml/2006/main" count="170" uniqueCount="69">
  <si>
    <t>会务服务报价表</t>
  </si>
  <si>
    <t>行程安排：2018年4月25日-28日</t>
  </si>
  <si>
    <t>询价人:</t>
  </si>
  <si>
    <t>联系电话:</t>
  </si>
  <si>
    <t>国内出发地:</t>
  </si>
  <si>
    <t>各地</t>
  </si>
  <si>
    <t>目的地:</t>
  </si>
  <si>
    <t>博鳌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</si>
  <si>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</si>
  <si>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</si>
  <si>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</si>
  <si>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</si>
  <si>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</si>
  <si>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</si>
  <si>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2018.3.5</t>
  </si>
  <si>
    <t>报价人：</t>
  </si>
  <si>
    <t>靳晓峰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</si>
  <si>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</si>
  <si>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</si>
  <si>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</si>
  <si>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</si>
  <si>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</si>
  <si>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</si>
  <si>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</si>
  <si>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</si>
  <si>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</si>
  <si>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</si>
  <si>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含单早</t>
  </si>
  <si>
    <t>含双早</t>
  </si>
  <si>
    <t>住宿费用合计</t>
  </si>
  <si>
    <t>用餐费用</t>
  </si>
  <si>
    <t>备注</t>
  </si>
  <si>
    <t>预估-午餐</t>
  </si>
  <si>
    <t>预估餐费，以实际费用结算</t>
  </si>
  <si>
    <t>预估-晚餐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</si>
  <si>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</si>
  <si>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</si>
  <si>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</si>
  <si>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</si>
  <si>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</si>
  <si>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</si>
  <si>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预估单次报价，以实际数量结算
海口机场-博鳌酒店</t>
  </si>
  <si>
    <t>接送机（GL8）</t>
  </si>
  <si>
    <t>备用车：小车</t>
  </si>
  <si>
    <t>8小时，200公里</t>
  </si>
  <si>
    <t>备用车：GL8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</si>
  <si>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</si>
  <si>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</si>
  <si>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</si>
  <si>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</si>
  <si>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</si>
  <si>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包含往返交通、住宿及其他费用</t>
  </si>
  <si>
    <t xml:space="preserve">人员费用共计 </t>
  </si>
  <si>
    <t xml:space="preserve">其他项目 </t>
  </si>
  <si>
    <t>机票</t>
  </si>
  <si>
    <t>注册费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</si>
  <si>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</si>
  <si>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</si>
  <si>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</si>
  <si>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</si>
  <si>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</si>
  <si>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</si>
  <si>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</si>
  <si>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</si>
  <si>
    <t>博鳌亚洲论坛大酒店
组委会酒店【房间待定】</t>
    <phoneticPr fontId="13" type="noConversion"/>
  </si>
  <si>
    <t>博鳌亚洲湾酒店</t>
    <phoneticPr fontId="13" type="noConversion"/>
  </si>
  <si>
    <t>海景房-含单早</t>
    <phoneticPr fontId="13" type="noConversion"/>
  </si>
  <si>
    <t>海景房-含双早</t>
    <phoneticPr fontId="13" type="noConversion"/>
  </si>
  <si>
    <t>数量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</si>
</sst>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\¥#,##0.00_);[Red]\(\¥#,##0.00\)"/>
    <numFmt numFmtId="178" formatCode="\¥#,##0.00;\¥\-#,##0.00"/>
  </numFmts>
  <fonts count="16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u/>
      <sz val="10"/>
      <color rgb="FFFF0000"/>
      <name val="微软雅黑"/>
      <family val="2"/>
      <charset val="134"/>
    </font>
    <font>
      <u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2" fillId="0" borderId="0">
      <alignment horizontal="justify" vertical="justify" textRotation="127" wrapText="1"/>
      <protection hidden="1"/>
    </xf>
    <xf numFmtId="0" fontId="12" fillId="0" borderId="0">
      <alignment vertical="center"/>
    </xf>
    <xf numFmtId="0" fontId="12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78" fontId="9" fillId="5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left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177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177" fontId="5" fillId="7" borderId="15" xfId="0" applyNumberFormat="1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right" vertical="center" wrapText="1"/>
    </xf>
    <xf numFmtId="0" fontId="5" fillId="7" borderId="13" xfId="0" applyFont="1" applyFill="1" applyBorder="1" applyAlignment="1">
      <alignment horizontal="right" vertical="center" wrapText="1"/>
    </xf>
    <xf numFmtId="0" fontId="5" fillId="7" borderId="14" xfId="0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right" vertical="center" wrapText="1"/>
    </xf>
    <xf numFmtId="176" fontId="5" fillId="8" borderId="1" xfId="1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</cellXfs>
  <cellStyles count="5">
    <cellStyle name="Normal_Sheet1" xfId="1"/>
    <cellStyle name="常规" xfId="0" builtinId="0"/>
    <cellStyle name="常规 2" xfId="2"/>
    <cellStyle name="常规 3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10" zoomScale="90" zoomScaleNormal="90" workbookViewId="0">
      <selection activeCell="I15" sqref="I15"/>
    </sheetView>
  </sheetViews>
  <sheetFormatPr defaultColWidth="9" defaultRowHeight="15"/>
  <cols>
    <col min="1" max="1" width="30.921875" style="4" customWidth="1"/>
    <col min="2" max="2" width="20.69140625" style="4" customWidth="1"/>
    <col min="3" max="3" width="20.69140625" style="5" customWidth="1"/>
    <col min="4" max="4" width="13.15234375" style="5" customWidth="1"/>
    <col min="5" max="5" width="14.4609375" style="5" customWidth="1"/>
    <col min="6" max="6" width="32.4609375" style="3" customWidth="1"/>
    <col min="7" max="7" width="8.84375" style="6" customWidth="1"/>
    <col min="8" max="8" width="12.84375" style="3" customWidth="1"/>
    <col min="9" max="9" width="25.4609375" style="3" customWidth="1"/>
    <col min="10" max="16384" width="9" style="3"/>
  </cols>
  <sheetData>
    <row r="1" spans="1:7" ht="30" customHeight="1">
      <c r="A1" s="58" t="s">
        <v>0</v>
      </c>
      <c r="B1" s="58"/>
      <c r="C1" s="58"/>
      <c r="D1" s="58"/>
      <c r="E1" s="58"/>
      <c r="F1" s="58"/>
    </row>
    <row r="2" spans="1:7" s="1" customFormat="1" ht="25" customHeight="1">
      <c r="A2" s="66" t="s">
        <v>1</v>
      </c>
      <c r="B2" s="7" t="s">
        <v>2</v>
      </c>
      <c r="C2" s="59"/>
      <c r="D2" s="59"/>
      <c r="E2" s="7" t="s">
        <v>3</v>
      </c>
      <c r="F2" s="9"/>
      <c r="G2" s="10"/>
    </row>
    <row r="3" spans="1:7" s="1" customFormat="1" ht="25" customHeight="1">
      <c r="A3" s="67"/>
      <c r="B3" s="7" t="s">
        <v>4</v>
      </c>
      <c r="C3" s="59" t="s">
        <v>5</v>
      </c>
      <c r="D3" s="59"/>
      <c r="E3" s="7" t="s">
        <v>6</v>
      </c>
      <c r="F3" s="9" t="s">
        <v>7</v>
      </c>
      <c r="G3" s="10"/>
    </row>
    <row r="4" spans="1:7" s="1" customFormat="1" ht="25" customHeight="1">
      <c r="A4" s="67"/>
      <c r="B4" s="7" t="s">
        <v>8</v>
      </c>
      <c r="C4" s="59">
        <v>4</v>
      </c>
      <c r="D4" s="59"/>
      <c r="E4" s="11" t="s">
        <v>9</v>
      </c>
      <c r="F4" s="9">
        <v>30</v>
      </c>
      <c r="G4" s="10"/>
    </row>
    <row r="5" spans="1:7" s="1" customFormat="1" ht="25" customHeight="1">
      <c r="A5" s="68"/>
      <c r="B5" s="7" t="s">
        <v>10</v>
      </c>
      <c r="C5" s="59">
        <v>3</v>
      </c>
      <c r="D5" s="59"/>
      <c r="E5" s="11"/>
      <c r="F5" s="9"/>
      <c r="G5" s="10"/>
    </row>
    <row r="6" spans="1:7" s="1" customFormat="1" ht="25" customHeight="1">
      <c r="A6" s="83" t="s">
        <v>11</v>
      </c>
      <c r="B6" s="84" t="s">
        <v>12</v>
      </c>
      <c r="C6" s="84"/>
      <c r="D6" s="85" t="s">
        <v>13</v>
      </c>
      <c r="E6" s="86" t="s">
        <v>14</v>
      </c>
      <c r="F6" s="86"/>
      <c r="G6" s="10"/>
    </row>
    <row r="7" spans="1:7" s="1" customFormat="1" ht="25" customHeight="1">
      <c r="A7" s="87" t="s">
        <v>15</v>
      </c>
      <c r="B7" s="88" t="s">
        <v>16</v>
      </c>
      <c r="C7" s="88"/>
      <c r="D7" s="85" t="s">
        <v>17</v>
      </c>
      <c r="E7" s="88">
        <v>13901093966</v>
      </c>
      <c r="F7" s="88"/>
      <c r="G7" s="10"/>
    </row>
    <row r="8" spans="1:7" s="1" customFormat="1" ht="25" customHeight="1">
      <c r="A8" s="60" t="s">
        <v>18</v>
      </c>
      <c r="B8" s="60"/>
      <c r="C8" s="60"/>
      <c r="D8" s="60"/>
      <c r="E8" s="60"/>
      <c r="F8" s="60"/>
      <c r="G8" s="10"/>
    </row>
    <row r="9" spans="1:7" s="2" customFormat="1" ht="25" customHeight="1">
      <c r="A9" s="16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7"/>
    </row>
    <row r="10" spans="1:7" s="2" customFormat="1" ht="25" customHeight="1">
      <c r="A10" s="18" t="s">
        <v>25</v>
      </c>
      <c r="B10" s="16" t="s">
        <v>26</v>
      </c>
      <c r="C10" s="78"/>
      <c r="D10" s="78"/>
      <c r="E10" s="78"/>
      <c r="F10" s="78"/>
      <c r="G10" s="17"/>
    </row>
    <row r="11" spans="1:7" s="2" customFormat="1" ht="25" customHeight="1">
      <c r="A11" s="69" t="s">
        <v>65</v>
      </c>
      <c r="B11" s="19">
        <v>30</v>
      </c>
      <c r="C11" s="20">
        <v>450</v>
      </c>
      <c r="D11" s="19">
        <v>3</v>
      </c>
      <c r="E11" s="21">
        <f>D11*C11*B11</f>
        <v>40500</v>
      </c>
      <c r="F11" s="22" t="s">
        <v>66</v>
      </c>
      <c r="G11" s="17"/>
    </row>
    <row r="12" spans="1:7" s="2" customFormat="1" ht="25" customHeight="1">
      <c r="A12" s="70"/>
      <c r="B12" s="56">
        <v>0</v>
      </c>
      <c r="C12" s="89">
        <v>450</v>
      </c>
      <c r="D12" s="56">
        <v>3</v>
      </c>
      <c r="E12" s="89">
        <f>D12*C12*B12</f>
        <v>0</v>
      </c>
      <c r="F12" s="90" t="s">
        <v>67</v>
      </c>
      <c r="G12" s="17"/>
    </row>
    <row r="13" spans="1:7" s="2" customFormat="1" ht="25" customHeight="1">
      <c r="A13" s="61" t="s">
        <v>29</v>
      </c>
      <c r="B13" s="61"/>
      <c r="C13" s="61"/>
      <c r="D13" s="61"/>
      <c r="E13" s="26">
        <f>SUM(E11:E12)</f>
        <v>40500</v>
      </c>
      <c r="F13" s="27"/>
      <c r="G13" s="17"/>
    </row>
    <row r="14" spans="1:7" ht="25" customHeight="1">
      <c r="A14" s="60" t="s">
        <v>30</v>
      </c>
      <c r="B14" s="60"/>
      <c r="C14" s="60"/>
      <c r="D14" s="60"/>
      <c r="E14" s="60"/>
      <c r="F14" s="60"/>
    </row>
    <row r="15" spans="1:7" ht="25" customHeight="1">
      <c r="A15" s="28" t="s">
        <v>19</v>
      </c>
      <c r="B15" s="16" t="s">
        <v>68</v>
      </c>
      <c r="C15" s="16" t="s">
        <v>21</v>
      </c>
      <c r="D15" s="16" t="s">
        <v>22</v>
      </c>
      <c r="E15" s="16" t="s">
        <v>23</v>
      </c>
      <c r="F15" s="16" t="s">
        <v>31</v>
      </c>
    </row>
    <row r="16" spans="1:7" s="2" customFormat="1" ht="25" customHeight="1">
      <c r="A16" s="29" t="s">
        <v>32</v>
      </c>
      <c r="B16" s="30">
        <v>30</v>
      </c>
      <c r="C16" s="20">
        <v>200</v>
      </c>
      <c r="D16" s="19">
        <v>3</v>
      </c>
      <c r="E16" s="21">
        <f>D16*C16*B16</f>
        <v>18000</v>
      </c>
      <c r="F16" s="31" t="s">
        <v>33</v>
      </c>
      <c r="G16" s="17"/>
    </row>
    <row r="17" spans="1:9" s="2" customFormat="1" ht="25" customHeight="1">
      <c r="A17" s="29" t="s">
        <v>34</v>
      </c>
      <c r="B17" s="30">
        <v>30</v>
      </c>
      <c r="C17" s="20">
        <v>300</v>
      </c>
      <c r="D17" s="19">
        <v>3</v>
      </c>
      <c r="E17" s="21">
        <f>D17*C17*B17</f>
        <v>27000</v>
      </c>
      <c r="F17" s="31" t="s">
        <v>33</v>
      </c>
      <c r="G17" s="17"/>
    </row>
    <row r="18" spans="1:9" ht="25" customHeight="1">
      <c r="A18" s="61" t="s">
        <v>35</v>
      </c>
      <c r="B18" s="61"/>
      <c r="C18" s="61"/>
      <c r="D18" s="61"/>
      <c r="E18" s="26">
        <f>SUM(E16:E17)</f>
        <v>45000</v>
      </c>
      <c r="F18" s="27"/>
    </row>
    <row r="19" spans="1:9" ht="25" customHeight="1">
      <c r="A19" s="60" t="s">
        <v>36</v>
      </c>
      <c r="B19" s="60"/>
      <c r="C19" s="60"/>
      <c r="D19" s="60"/>
      <c r="E19" s="60"/>
      <c r="F19" s="60"/>
      <c r="H19" s="32"/>
      <c r="I19" s="54"/>
    </row>
    <row r="20" spans="1:9" ht="25" customHeight="1">
      <c r="A20" s="33" t="s">
        <v>19</v>
      </c>
      <c r="B20" s="33" t="s">
        <v>20</v>
      </c>
      <c r="C20" s="34" t="s">
        <v>37</v>
      </c>
      <c r="D20" s="34" t="s">
        <v>22</v>
      </c>
      <c r="E20" s="34" t="s">
        <v>23</v>
      </c>
      <c r="F20" s="8" t="s">
        <v>31</v>
      </c>
      <c r="H20" s="32"/>
      <c r="I20" s="54"/>
    </row>
    <row r="21" spans="1:9" ht="25" customHeight="1">
      <c r="A21" s="16" t="s">
        <v>38</v>
      </c>
      <c r="B21" s="16" t="s">
        <v>39</v>
      </c>
      <c r="C21" s="78"/>
      <c r="D21" s="78"/>
      <c r="E21" s="78"/>
      <c r="F21" s="78"/>
      <c r="H21" s="32"/>
      <c r="I21" s="54"/>
    </row>
    <row r="22" spans="1:9" ht="40" customHeight="1">
      <c r="A22" s="35" t="s">
        <v>40</v>
      </c>
      <c r="B22" s="36">
        <v>15</v>
      </c>
      <c r="C22" s="37">
        <v>800</v>
      </c>
      <c r="D22" s="36">
        <v>2</v>
      </c>
      <c r="E22" s="38">
        <f>D22*C22*B22</f>
        <v>24000</v>
      </c>
      <c r="F22" s="39" t="s">
        <v>41</v>
      </c>
      <c r="H22" s="32"/>
      <c r="I22" s="54"/>
    </row>
    <row r="23" spans="1:9" ht="40" customHeight="1">
      <c r="A23" s="35" t="s">
        <v>42</v>
      </c>
      <c r="B23" s="36">
        <v>10</v>
      </c>
      <c r="C23" s="37">
        <v>900</v>
      </c>
      <c r="D23" s="36">
        <v>2</v>
      </c>
      <c r="E23" s="38">
        <f>D23*C23*B23</f>
        <v>18000</v>
      </c>
      <c r="F23" s="39" t="s">
        <v>41</v>
      </c>
      <c r="H23" s="32"/>
      <c r="I23" s="54"/>
    </row>
    <row r="24" spans="1:9" ht="25" customHeight="1">
      <c r="A24" s="35" t="s">
        <v>43</v>
      </c>
      <c r="B24" s="36">
        <v>2</v>
      </c>
      <c r="C24" s="37">
        <v>1000</v>
      </c>
      <c r="D24" s="36">
        <v>3</v>
      </c>
      <c r="E24" s="38">
        <f>D24*C24*B24</f>
        <v>6000</v>
      </c>
      <c r="F24" s="39" t="s">
        <v>44</v>
      </c>
      <c r="H24" s="32"/>
      <c r="I24" s="54"/>
    </row>
    <row r="25" spans="1:9" ht="25" customHeight="1">
      <c r="A25" s="35" t="s">
        <v>45</v>
      </c>
      <c r="B25" s="36">
        <v>1</v>
      </c>
      <c r="C25" s="37">
        <v>1400</v>
      </c>
      <c r="D25" s="36">
        <v>3</v>
      </c>
      <c r="E25" s="38">
        <f>D25*C25*B25</f>
        <v>4200</v>
      </c>
      <c r="F25" s="39" t="s">
        <v>44</v>
      </c>
      <c r="H25" s="32"/>
      <c r="I25" s="54"/>
    </row>
    <row r="26" spans="1:9" ht="25" customHeight="1">
      <c r="A26" s="61" t="s">
        <v>46</v>
      </c>
      <c r="B26" s="61"/>
      <c r="C26" s="61"/>
      <c r="D26" s="61"/>
      <c r="E26" s="26">
        <f>SUM(E22:E25)</f>
        <v>52200</v>
      </c>
      <c r="F26" s="27"/>
      <c r="H26" s="32"/>
      <c r="I26" s="54"/>
    </row>
    <row r="27" spans="1:9" ht="25" customHeight="1">
      <c r="A27" s="60" t="s">
        <v>47</v>
      </c>
      <c r="B27" s="60"/>
      <c r="C27" s="60"/>
      <c r="D27" s="60"/>
      <c r="E27" s="60"/>
      <c r="F27" s="60"/>
      <c r="H27" s="32"/>
      <c r="I27" s="54"/>
    </row>
    <row r="28" spans="1:9" ht="25" customHeight="1">
      <c r="A28" s="16" t="s">
        <v>47</v>
      </c>
      <c r="B28" s="16" t="s">
        <v>48</v>
      </c>
      <c r="C28" s="78"/>
      <c r="D28" s="78"/>
      <c r="E28" s="78"/>
      <c r="F28" s="78"/>
      <c r="H28" s="32"/>
      <c r="I28" s="54"/>
    </row>
    <row r="29" spans="1:9" ht="25" customHeight="1">
      <c r="A29" s="40" t="s">
        <v>49</v>
      </c>
      <c r="B29" s="41">
        <v>2</v>
      </c>
      <c r="C29" s="42">
        <v>500</v>
      </c>
      <c r="D29" s="41">
        <v>1</v>
      </c>
      <c r="E29" s="38">
        <f t="shared" ref="E29:E35" si="0">D29*C29*B29</f>
        <v>1000</v>
      </c>
      <c r="F29" s="31"/>
      <c r="H29" s="32"/>
      <c r="I29" s="54"/>
    </row>
    <row r="30" spans="1:9" ht="25" customHeight="1">
      <c r="A30" s="40" t="s">
        <v>50</v>
      </c>
      <c r="B30" s="41">
        <v>1</v>
      </c>
      <c r="C30" s="42">
        <v>5000</v>
      </c>
      <c r="D30" s="41">
        <v>1</v>
      </c>
      <c r="E30" s="38">
        <f t="shared" si="0"/>
        <v>5000</v>
      </c>
      <c r="F30" s="31" t="s">
        <v>51</v>
      </c>
      <c r="H30" s="32"/>
      <c r="I30" s="54"/>
    </row>
    <row r="31" spans="1:9" s="2" customFormat="1" ht="25" customHeight="1">
      <c r="A31" s="79" t="s">
        <v>52</v>
      </c>
      <c r="B31" s="79"/>
      <c r="C31" s="79"/>
      <c r="D31" s="79"/>
      <c r="E31" s="26">
        <f>SUM(E29:E30)</f>
        <v>6000</v>
      </c>
      <c r="F31" s="43"/>
      <c r="G31" s="17"/>
      <c r="H31" s="32"/>
      <c r="I31" s="54"/>
    </row>
    <row r="32" spans="1:9" ht="25" customHeight="1">
      <c r="A32" s="71" t="s">
        <v>53</v>
      </c>
      <c r="B32" s="72"/>
      <c r="C32" s="72"/>
      <c r="D32" s="72"/>
      <c r="E32" s="72"/>
      <c r="F32" s="73"/>
    </row>
    <row r="33" spans="1:7" s="2" customFormat="1" ht="25" customHeight="1">
      <c r="A33" s="44" t="s">
        <v>19</v>
      </c>
      <c r="B33" s="45" t="s">
        <v>20</v>
      </c>
      <c r="C33" s="46" t="s">
        <v>37</v>
      </c>
      <c r="D33" s="46" t="s">
        <v>22</v>
      </c>
      <c r="E33" s="47" t="s">
        <v>23</v>
      </c>
      <c r="F33" s="48" t="s">
        <v>31</v>
      </c>
      <c r="G33" s="17"/>
    </row>
    <row r="34" spans="1:7" ht="25" customHeight="1">
      <c r="A34" s="49" t="s">
        <v>54</v>
      </c>
      <c r="B34" s="19">
        <v>0</v>
      </c>
      <c r="C34" s="42">
        <v>4000</v>
      </c>
      <c r="D34" s="41">
        <v>1</v>
      </c>
      <c r="E34" s="37">
        <f t="shared" si="0"/>
        <v>0</v>
      </c>
      <c r="F34" s="50"/>
    </row>
    <row r="35" spans="1:7" ht="25" customHeight="1">
      <c r="A35" s="55" t="s">
        <v>55</v>
      </c>
      <c r="B35" s="56">
        <v>0</v>
      </c>
      <c r="C35" s="37">
        <v>3200</v>
      </c>
      <c r="D35" s="36">
        <v>1</v>
      </c>
      <c r="E35" s="37">
        <f t="shared" si="0"/>
        <v>0</v>
      </c>
      <c r="F35" s="57"/>
    </row>
    <row r="36" spans="1:7" ht="25" customHeight="1">
      <c r="A36" s="74" t="s">
        <v>56</v>
      </c>
      <c r="B36" s="75"/>
      <c r="C36" s="75"/>
      <c r="D36" s="76"/>
      <c r="E36" s="51">
        <f>SUM(E34:E35)</f>
        <v>0</v>
      </c>
      <c r="F36" s="52"/>
    </row>
    <row r="37" spans="1:7" ht="25" customHeight="1">
      <c r="A37" s="77" t="s">
        <v>57</v>
      </c>
      <c r="B37" s="77"/>
      <c r="C37" s="77"/>
      <c r="D37" s="77"/>
      <c r="E37" s="53">
        <f>E13+E18+E26+E31+E36</f>
        <v>143700</v>
      </c>
      <c r="F37" s="13"/>
    </row>
    <row r="38" spans="1:7" ht="25" customHeight="1">
      <c r="A38" s="77" t="s">
        <v>58</v>
      </c>
      <c r="B38" s="77"/>
      <c r="C38" s="77"/>
      <c r="D38" s="77"/>
      <c r="E38" s="53">
        <f>E37*0.1</f>
        <v>14370</v>
      </c>
      <c r="F38" s="13"/>
    </row>
    <row r="39" spans="1:7" ht="25" customHeight="1">
      <c r="A39" s="77" t="s">
        <v>59</v>
      </c>
      <c r="B39" s="77"/>
      <c r="C39" s="77"/>
      <c r="D39" s="77"/>
      <c r="E39" s="53">
        <f>E37+E38</f>
        <v>158070</v>
      </c>
      <c r="F39" s="13"/>
    </row>
    <row r="40" spans="1:7" ht="25" customHeight="1">
      <c r="A40" s="65" t="s">
        <v>60</v>
      </c>
      <c r="B40" s="65"/>
      <c r="C40" s="65"/>
      <c r="D40" s="65"/>
      <c r="E40" s="26">
        <f>E39*0.06</f>
        <v>9484.1999999999989</v>
      </c>
      <c r="F40" s="43" t="s">
        <v>61</v>
      </c>
    </row>
    <row r="41" spans="1:7" ht="25" customHeight="1">
      <c r="A41" s="65" t="s">
        <v>62</v>
      </c>
      <c r="B41" s="65"/>
      <c r="C41" s="65"/>
      <c r="D41" s="65"/>
      <c r="E41" s="26">
        <f>E40+E39</f>
        <v>167554.20000000001</v>
      </c>
      <c r="F41" s="43" t="s">
        <v>63</v>
      </c>
      <c r="G41" s="3"/>
    </row>
    <row r="42" spans="1:7" ht="25" customHeight="1"/>
  </sheetData>
  <mergeCells count="29">
    <mergeCell ref="A40:D40"/>
    <mergeCell ref="A41:D41"/>
    <mergeCell ref="A2:A5"/>
    <mergeCell ref="A11:A12"/>
    <mergeCell ref="A32:F32"/>
    <mergeCell ref="A36:D36"/>
    <mergeCell ref="A37:D37"/>
    <mergeCell ref="A38:D38"/>
    <mergeCell ref="A39:D39"/>
    <mergeCell ref="C21:F21"/>
    <mergeCell ref="A26:D26"/>
    <mergeCell ref="A27:F27"/>
    <mergeCell ref="C28:F28"/>
    <mergeCell ref="A31:D31"/>
    <mergeCell ref="C10:F10"/>
    <mergeCell ref="A13:D13"/>
    <mergeCell ref="A14:F14"/>
    <mergeCell ref="A18:D18"/>
    <mergeCell ref="A19:F19"/>
    <mergeCell ref="B6:C6"/>
    <mergeCell ref="E6:F6"/>
    <mergeCell ref="B7:C7"/>
    <mergeCell ref="E7:F7"/>
    <mergeCell ref="A8:F8"/>
    <mergeCell ref="A1:F1"/>
    <mergeCell ref="C2:D2"/>
    <mergeCell ref="C3:D3"/>
    <mergeCell ref="C4:D4"/>
    <mergeCell ref="C5:D5"/>
  </mergeCells>
  <phoneticPr fontId="13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topLeftCell="A19" zoomScale="90" zoomScaleNormal="90" workbookViewId="0">
      <selection activeCell="G13" sqref="G13"/>
    </sheetView>
  </sheetViews>
  <sheetFormatPr defaultColWidth="9" defaultRowHeight="15"/>
  <cols>
    <col min="1" max="1" width="30.765625" style="4" customWidth="1"/>
    <col min="2" max="2" width="20.69140625" style="4" customWidth="1"/>
    <col min="3" max="3" width="20.69140625" style="5" customWidth="1"/>
    <col min="4" max="4" width="13.15234375" style="5" customWidth="1"/>
    <col min="5" max="5" width="14.4609375" style="5" customWidth="1"/>
    <col min="6" max="6" width="32.4609375" style="3" customWidth="1"/>
    <col min="7" max="7" width="8.84375" style="6" customWidth="1"/>
    <col min="8" max="8" width="12.84375" style="3" customWidth="1"/>
    <col min="9" max="9" width="25.4609375" style="3" customWidth="1"/>
    <col min="10" max="16384" width="9" style="3"/>
  </cols>
  <sheetData>
    <row r="1" spans="1:7" ht="30" customHeight="1">
      <c r="A1" s="58" t="s">
        <v>0</v>
      </c>
      <c r="B1" s="58"/>
      <c r="C1" s="58"/>
      <c r="D1" s="58"/>
      <c r="E1" s="58"/>
      <c r="F1" s="58"/>
    </row>
    <row r="2" spans="1:7" s="1" customFormat="1" ht="25" customHeight="1">
      <c r="A2" s="80" t="s">
        <v>1</v>
      </c>
      <c r="B2" s="7" t="s">
        <v>2</v>
      </c>
      <c r="C2" s="59"/>
      <c r="D2" s="59"/>
      <c r="E2" s="7" t="s">
        <v>3</v>
      </c>
      <c r="F2" s="9"/>
      <c r="G2" s="10"/>
    </row>
    <row r="3" spans="1:7" s="1" customFormat="1" ht="25" customHeight="1">
      <c r="A3" s="80"/>
      <c r="B3" s="7" t="s">
        <v>4</v>
      </c>
      <c r="C3" s="59" t="s">
        <v>5</v>
      </c>
      <c r="D3" s="59"/>
      <c r="E3" s="7" t="s">
        <v>6</v>
      </c>
      <c r="F3" s="9" t="s">
        <v>7</v>
      </c>
      <c r="G3" s="10"/>
    </row>
    <row r="4" spans="1:7" s="1" customFormat="1" ht="25" customHeight="1">
      <c r="A4" s="80"/>
      <c r="B4" s="7" t="s">
        <v>8</v>
      </c>
      <c r="C4" s="59"/>
      <c r="D4" s="59"/>
      <c r="E4" s="11" t="s">
        <v>9</v>
      </c>
      <c r="F4" s="9"/>
      <c r="G4" s="10"/>
    </row>
    <row r="5" spans="1:7" s="1" customFormat="1" ht="25" customHeight="1">
      <c r="A5" s="80"/>
      <c r="B5" s="7" t="s">
        <v>10</v>
      </c>
      <c r="C5" s="59"/>
      <c r="D5" s="59"/>
      <c r="E5" s="11"/>
      <c r="F5" s="9"/>
      <c r="G5" s="10"/>
    </row>
    <row r="6" spans="1:7" s="1" customFormat="1" ht="25" customHeight="1">
      <c r="A6" s="12" t="s">
        <v>11</v>
      </c>
      <c r="B6" s="62" t="s">
        <v>12</v>
      </c>
      <c r="C6" s="62"/>
      <c r="D6" s="14" t="s">
        <v>13</v>
      </c>
      <c r="E6" s="63" t="s">
        <v>14</v>
      </c>
      <c r="F6" s="63"/>
      <c r="G6" s="10"/>
    </row>
    <row r="7" spans="1:7" s="1" customFormat="1" ht="25" customHeight="1">
      <c r="A7" s="15" t="s">
        <v>15</v>
      </c>
      <c r="B7" s="64" t="s">
        <v>16</v>
      </c>
      <c r="C7" s="64"/>
      <c r="D7" s="14" t="s">
        <v>17</v>
      </c>
      <c r="E7" s="64">
        <v>13901093966</v>
      </c>
      <c r="F7" s="64"/>
      <c r="G7" s="10"/>
    </row>
    <row r="8" spans="1:7" s="1" customFormat="1" ht="25" customHeight="1">
      <c r="A8" s="60" t="s">
        <v>18</v>
      </c>
      <c r="B8" s="60"/>
      <c r="C8" s="60"/>
      <c r="D8" s="60"/>
      <c r="E8" s="60"/>
      <c r="F8" s="60"/>
      <c r="G8" s="10"/>
    </row>
    <row r="9" spans="1:7" s="2" customFormat="1" ht="25" customHeight="1">
      <c r="A9" s="16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7"/>
    </row>
    <row r="10" spans="1:7" s="2" customFormat="1" ht="25" customHeight="1">
      <c r="A10" s="18" t="s">
        <v>25</v>
      </c>
      <c r="B10" s="16" t="s">
        <v>26</v>
      </c>
      <c r="C10" s="78"/>
      <c r="D10" s="78"/>
      <c r="E10" s="78"/>
      <c r="F10" s="78"/>
      <c r="G10" s="17"/>
    </row>
    <row r="11" spans="1:7" s="2" customFormat="1" ht="25" customHeight="1">
      <c r="A11" s="81" t="s">
        <v>64</v>
      </c>
      <c r="B11" s="19">
        <v>30</v>
      </c>
      <c r="C11" s="20">
        <v>750</v>
      </c>
      <c r="D11" s="19">
        <v>3</v>
      </c>
      <c r="E11" s="21">
        <f>D11*C11*B11</f>
        <v>67500</v>
      </c>
      <c r="F11" s="22" t="s">
        <v>27</v>
      </c>
      <c r="G11" s="17"/>
    </row>
    <row r="12" spans="1:7" s="2" customFormat="1" ht="25" customHeight="1">
      <c r="A12" s="82"/>
      <c r="B12" s="23">
        <v>0</v>
      </c>
      <c r="C12" s="24">
        <v>650</v>
      </c>
      <c r="D12" s="23">
        <v>3</v>
      </c>
      <c r="E12" s="24">
        <f>D12*C12*B12</f>
        <v>0</v>
      </c>
      <c r="F12" s="25" t="s">
        <v>28</v>
      </c>
      <c r="G12" s="17"/>
    </row>
    <row r="13" spans="1:7" s="2" customFormat="1" ht="25" customHeight="1">
      <c r="A13" s="61" t="s">
        <v>29</v>
      </c>
      <c r="B13" s="61"/>
      <c r="C13" s="61"/>
      <c r="D13" s="61"/>
      <c r="E13" s="26">
        <f>SUM(E11:E12)</f>
        <v>67500</v>
      </c>
      <c r="F13" s="27"/>
      <c r="G13" s="17"/>
    </row>
    <row r="14" spans="1:7" ht="25" customHeight="1">
      <c r="A14" s="60" t="s">
        <v>30</v>
      </c>
      <c r="B14" s="60"/>
      <c r="C14" s="60"/>
      <c r="D14" s="60"/>
      <c r="E14" s="60"/>
      <c r="F14" s="60"/>
    </row>
    <row r="15" spans="1:7" ht="25" customHeight="1">
      <c r="A15" s="28" t="s">
        <v>19</v>
      </c>
      <c r="B15" s="16" t="s">
        <v>20</v>
      </c>
      <c r="C15" s="16" t="s">
        <v>21</v>
      </c>
      <c r="D15" s="16" t="s">
        <v>22</v>
      </c>
      <c r="E15" s="16" t="s">
        <v>23</v>
      </c>
      <c r="F15" s="16" t="s">
        <v>31</v>
      </c>
    </row>
    <row r="16" spans="1:7" s="2" customFormat="1" ht="25" customHeight="1">
      <c r="A16" s="29" t="s">
        <v>32</v>
      </c>
      <c r="B16" s="30">
        <v>30</v>
      </c>
      <c r="C16" s="20">
        <v>200</v>
      </c>
      <c r="D16" s="19">
        <v>3</v>
      </c>
      <c r="E16" s="21">
        <f>D16*C16*B16</f>
        <v>18000</v>
      </c>
      <c r="F16" s="31" t="s">
        <v>33</v>
      </c>
      <c r="G16" s="17"/>
    </row>
    <row r="17" spans="1:9" s="2" customFormat="1" ht="25" customHeight="1">
      <c r="A17" s="29" t="s">
        <v>34</v>
      </c>
      <c r="B17" s="30">
        <v>30</v>
      </c>
      <c r="C17" s="20">
        <v>300</v>
      </c>
      <c r="D17" s="19">
        <v>3</v>
      </c>
      <c r="E17" s="21">
        <f>D17*C17*B17</f>
        <v>27000</v>
      </c>
      <c r="F17" s="31" t="s">
        <v>33</v>
      </c>
      <c r="G17" s="17"/>
    </row>
    <row r="18" spans="1:9" ht="25" customHeight="1">
      <c r="A18" s="61" t="s">
        <v>35</v>
      </c>
      <c r="B18" s="61"/>
      <c r="C18" s="61"/>
      <c r="D18" s="61"/>
      <c r="E18" s="26">
        <f>SUM(E16:E17)</f>
        <v>45000</v>
      </c>
      <c r="F18" s="27"/>
    </row>
    <row r="19" spans="1:9" ht="25" customHeight="1">
      <c r="A19" s="60" t="s">
        <v>36</v>
      </c>
      <c r="B19" s="60"/>
      <c r="C19" s="60"/>
      <c r="D19" s="60"/>
      <c r="E19" s="60"/>
      <c r="F19" s="60"/>
      <c r="H19" s="32"/>
      <c r="I19" s="54"/>
    </row>
    <row r="20" spans="1:9" ht="25" customHeight="1">
      <c r="A20" s="33" t="s">
        <v>19</v>
      </c>
      <c r="B20" s="33" t="s">
        <v>20</v>
      </c>
      <c r="C20" s="34" t="s">
        <v>37</v>
      </c>
      <c r="D20" s="34" t="s">
        <v>22</v>
      </c>
      <c r="E20" s="34" t="s">
        <v>23</v>
      </c>
      <c r="F20" s="8" t="s">
        <v>31</v>
      </c>
      <c r="H20" s="32"/>
      <c r="I20" s="54"/>
    </row>
    <row r="21" spans="1:9" ht="25" customHeight="1">
      <c r="A21" s="16" t="s">
        <v>38</v>
      </c>
      <c r="B21" s="16" t="s">
        <v>39</v>
      </c>
      <c r="C21" s="78"/>
      <c r="D21" s="78"/>
      <c r="E21" s="78"/>
      <c r="F21" s="78"/>
      <c r="H21" s="32"/>
      <c r="I21" s="54"/>
    </row>
    <row r="22" spans="1:9" ht="40" customHeight="1">
      <c r="A22" s="35" t="s">
        <v>40</v>
      </c>
      <c r="B22" s="36">
        <v>15</v>
      </c>
      <c r="C22" s="37">
        <v>800</v>
      </c>
      <c r="D22" s="36">
        <v>2</v>
      </c>
      <c r="E22" s="38">
        <f>D22*C22*B22</f>
        <v>24000</v>
      </c>
      <c r="F22" s="39" t="s">
        <v>41</v>
      </c>
      <c r="H22" s="32"/>
      <c r="I22" s="54"/>
    </row>
    <row r="23" spans="1:9" ht="40" customHeight="1">
      <c r="A23" s="35" t="s">
        <v>42</v>
      </c>
      <c r="B23" s="36">
        <v>10</v>
      </c>
      <c r="C23" s="37">
        <v>900</v>
      </c>
      <c r="D23" s="36">
        <v>2</v>
      </c>
      <c r="E23" s="38">
        <f>D23*C23*B23</f>
        <v>18000</v>
      </c>
      <c r="F23" s="39" t="s">
        <v>41</v>
      </c>
      <c r="H23" s="32"/>
      <c r="I23" s="54"/>
    </row>
    <row r="24" spans="1:9" ht="25" customHeight="1">
      <c r="A24" s="35" t="s">
        <v>43</v>
      </c>
      <c r="B24" s="36">
        <v>2</v>
      </c>
      <c r="C24" s="37">
        <v>1000</v>
      </c>
      <c r="D24" s="36">
        <v>3</v>
      </c>
      <c r="E24" s="38">
        <f>D24*C24*B24</f>
        <v>6000</v>
      </c>
      <c r="F24" s="39" t="s">
        <v>44</v>
      </c>
      <c r="H24" s="32"/>
      <c r="I24" s="54"/>
    </row>
    <row r="25" spans="1:9" ht="25" customHeight="1">
      <c r="A25" s="35" t="s">
        <v>45</v>
      </c>
      <c r="B25" s="36">
        <v>1</v>
      </c>
      <c r="C25" s="37">
        <v>1400</v>
      </c>
      <c r="D25" s="36">
        <v>3</v>
      </c>
      <c r="E25" s="38">
        <f>D25*C25*B25</f>
        <v>4200</v>
      </c>
      <c r="F25" s="39" t="s">
        <v>44</v>
      </c>
      <c r="H25" s="32"/>
      <c r="I25" s="54"/>
    </row>
    <row r="26" spans="1:9" ht="25" customHeight="1">
      <c r="A26" s="61" t="s">
        <v>46</v>
      </c>
      <c r="B26" s="61"/>
      <c r="C26" s="61"/>
      <c r="D26" s="61"/>
      <c r="E26" s="26">
        <f>SUM(E22:E25)</f>
        <v>52200</v>
      </c>
      <c r="F26" s="27"/>
      <c r="H26" s="32"/>
      <c r="I26" s="54"/>
    </row>
    <row r="27" spans="1:9" ht="25" customHeight="1">
      <c r="A27" s="60" t="s">
        <v>47</v>
      </c>
      <c r="B27" s="60"/>
      <c r="C27" s="60"/>
      <c r="D27" s="60"/>
      <c r="E27" s="60"/>
      <c r="F27" s="60"/>
      <c r="H27" s="32"/>
      <c r="I27" s="54"/>
    </row>
    <row r="28" spans="1:9" ht="25" customHeight="1">
      <c r="A28" s="16" t="s">
        <v>47</v>
      </c>
      <c r="B28" s="16" t="s">
        <v>48</v>
      </c>
      <c r="C28" s="78"/>
      <c r="D28" s="78"/>
      <c r="E28" s="78"/>
      <c r="F28" s="78"/>
      <c r="H28" s="32"/>
      <c r="I28" s="54"/>
    </row>
    <row r="29" spans="1:9" ht="25" customHeight="1">
      <c r="A29" s="40" t="s">
        <v>49</v>
      </c>
      <c r="B29" s="41">
        <v>2</v>
      </c>
      <c r="C29" s="42">
        <v>500</v>
      </c>
      <c r="D29" s="41">
        <v>1</v>
      </c>
      <c r="E29" s="38">
        <f t="shared" ref="E29:E35" si="0">D29*C29*B29</f>
        <v>1000</v>
      </c>
      <c r="F29" s="31"/>
      <c r="H29" s="32"/>
      <c r="I29" s="54"/>
    </row>
    <row r="30" spans="1:9" ht="25" customHeight="1">
      <c r="A30" s="40" t="s">
        <v>50</v>
      </c>
      <c r="B30" s="41">
        <v>1</v>
      </c>
      <c r="C30" s="42">
        <v>5000</v>
      </c>
      <c r="D30" s="41">
        <v>1</v>
      </c>
      <c r="E30" s="38">
        <f t="shared" si="0"/>
        <v>5000</v>
      </c>
      <c r="F30" s="31" t="s">
        <v>51</v>
      </c>
      <c r="H30" s="32"/>
      <c r="I30" s="54"/>
    </row>
    <row r="31" spans="1:9" s="2" customFormat="1" ht="25" customHeight="1">
      <c r="A31" s="79" t="s">
        <v>52</v>
      </c>
      <c r="B31" s="79"/>
      <c r="C31" s="79"/>
      <c r="D31" s="79"/>
      <c r="E31" s="26">
        <f>SUM(E29:E30)</f>
        <v>6000</v>
      </c>
      <c r="F31" s="43"/>
      <c r="G31" s="17"/>
      <c r="H31" s="32"/>
      <c r="I31" s="54"/>
    </row>
    <row r="32" spans="1:9" ht="25" customHeight="1">
      <c r="A32" s="71" t="s">
        <v>53</v>
      </c>
      <c r="B32" s="72"/>
      <c r="C32" s="72"/>
      <c r="D32" s="72"/>
      <c r="E32" s="72"/>
      <c r="F32" s="73"/>
    </row>
    <row r="33" spans="1:7" s="2" customFormat="1" ht="25" customHeight="1">
      <c r="A33" s="44" t="s">
        <v>19</v>
      </c>
      <c r="B33" s="45" t="s">
        <v>20</v>
      </c>
      <c r="C33" s="46" t="s">
        <v>37</v>
      </c>
      <c r="D33" s="46" t="s">
        <v>22</v>
      </c>
      <c r="E33" s="47" t="s">
        <v>23</v>
      </c>
      <c r="F33" s="48" t="s">
        <v>31</v>
      </c>
      <c r="G33" s="17"/>
    </row>
    <row r="34" spans="1:7" ht="25" customHeight="1">
      <c r="A34" s="49" t="s">
        <v>54</v>
      </c>
      <c r="B34" s="19">
        <v>0</v>
      </c>
      <c r="C34" s="42">
        <v>4000</v>
      </c>
      <c r="D34" s="41">
        <v>1</v>
      </c>
      <c r="E34" s="37">
        <f t="shared" si="0"/>
        <v>0</v>
      </c>
      <c r="F34" s="50"/>
    </row>
    <row r="35" spans="1:7" ht="25" customHeight="1">
      <c r="A35" s="49" t="s">
        <v>55</v>
      </c>
      <c r="B35" s="19">
        <v>0</v>
      </c>
      <c r="C35" s="42">
        <v>3200</v>
      </c>
      <c r="D35" s="41">
        <v>1</v>
      </c>
      <c r="E35" s="37">
        <f t="shared" si="0"/>
        <v>0</v>
      </c>
      <c r="F35" s="50"/>
    </row>
    <row r="36" spans="1:7" ht="25" customHeight="1">
      <c r="A36" s="74" t="s">
        <v>56</v>
      </c>
      <c r="B36" s="75"/>
      <c r="C36" s="75"/>
      <c r="D36" s="76"/>
      <c r="E36" s="51">
        <f>SUM(E34:E35)</f>
        <v>0</v>
      </c>
      <c r="F36" s="52"/>
    </row>
    <row r="37" spans="1:7" ht="25" customHeight="1">
      <c r="A37" s="77" t="s">
        <v>57</v>
      </c>
      <c r="B37" s="77"/>
      <c r="C37" s="77"/>
      <c r="D37" s="77"/>
      <c r="E37" s="53">
        <f>E13+E18+E26+E31+E36</f>
        <v>170700</v>
      </c>
      <c r="F37" s="13"/>
    </row>
    <row r="38" spans="1:7" ht="25" customHeight="1">
      <c r="A38" s="77" t="s">
        <v>58</v>
      </c>
      <c r="B38" s="77"/>
      <c r="C38" s="77"/>
      <c r="D38" s="77"/>
      <c r="E38" s="53">
        <f>E37*0.1</f>
        <v>17070</v>
      </c>
      <c r="F38" s="13"/>
    </row>
    <row r="39" spans="1:7" ht="25" customHeight="1">
      <c r="A39" s="77" t="s">
        <v>59</v>
      </c>
      <c r="B39" s="77"/>
      <c r="C39" s="77"/>
      <c r="D39" s="77"/>
      <c r="E39" s="53">
        <f>E37+E38</f>
        <v>187770</v>
      </c>
      <c r="F39" s="13"/>
    </row>
    <row r="40" spans="1:7" ht="25" customHeight="1">
      <c r="A40" s="65" t="s">
        <v>60</v>
      </c>
      <c r="B40" s="65"/>
      <c r="C40" s="65"/>
      <c r="D40" s="65"/>
      <c r="E40" s="26">
        <f>E39*0.06</f>
        <v>11266.199999999999</v>
      </c>
      <c r="F40" s="43" t="s">
        <v>61</v>
      </c>
    </row>
    <row r="41" spans="1:7" ht="25" customHeight="1">
      <c r="A41" s="65" t="s">
        <v>62</v>
      </c>
      <c r="B41" s="65"/>
      <c r="C41" s="65"/>
      <c r="D41" s="65"/>
      <c r="E41" s="26">
        <f>E40+E39</f>
        <v>199036.2</v>
      </c>
      <c r="F41" s="43" t="s">
        <v>63</v>
      </c>
      <c r="G41" s="3"/>
    </row>
  </sheetData>
  <mergeCells count="29">
    <mergeCell ref="A40:D40"/>
    <mergeCell ref="A41:D41"/>
    <mergeCell ref="A2:A5"/>
    <mergeCell ref="A11:A12"/>
    <mergeCell ref="A32:F32"/>
    <mergeCell ref="A36:D36"/>
    <mergeCell ref="A37:D37"/>
    <mergeCell ref="A38:D38"/>
    <mergeCell ref="A39:D39"/>
    <mergeCell ref="C21:F21"/>
    <mergeCell ref="A26:D26"/>
    <mergeCell ref="A27:F27"/>
    <mergeCell ref="C28:F28"/>
    <mergeCell ref="A31:D31"/>
    <mergeCell ref="C10:F10"/>
    <mergeCell ref="A13:D13"/>
    <mergeCell ref="A14:F14"/>
    <mergeCell ref="A18:D18"/>
    <mergeCell ref="A19:F19"/>
    <mergeCell ref="B6:C6"/>
    <mergeCell ref="E6:F6"/>
    <mergeCell ref="B7:C7"/>
    <mergeCell ref="E7:F7"/>
    <mergeCell ref="A8:F8"/>
    <mergeCell ref="A1:F1"/>
    <mergeCell ref="C2:D2"/>
    <mergeCell ref="C3:D3"/>
    <mergeCell ref="C4:D4"/>
    <mergeCell ref="C5:D5"/>
  </mergeCells>
  <phoneticPr fontId="1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博鳌亚洲湾酒店</vt:lpstr>
      <vt:lpstr>组委会酒店-博鳌亚洲论坛大酒店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赵峰</cp:lastModifiedBy>
  <cp:lastPrinted>2017-11-27T08:33:00Z</cp:lastPrinted>
  <dcterms:created xsi:type="dcterms:W3CDTF">2017-11-20T07:07:00Z</dcterms:created>
  <dcterms:modified xsi:type="dcterms:W3CDTF">2018-03-06T10:25:58Z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