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价书" sheetId="1" r:id="rId1"/>
  </sheets>
  <calcPr calcId="144525"/>
</workbook>
</file>

<file path=xl/sharedStrings.xml><?xml version="1.0" encoding="utf-8"?>
<sst xmlns="http://schemas.openxmlformats.org/spreadsheetml/2006/main" count="97">
  <si>
    <t>结算单</t>
  </si>
  <si>
    <t>序号</t>
  </si>
  <si>
    <t>项目</t>
  </si>
  <si>
    <t>内容</t>
  </si>
  <si>
    <t>项目描述</t>
  </si>
  <si>
    <t>数量</t>
  </si>
  <si>
    <t>次</t>
  </si>
  <si>
    <t>单位</t>
  </si>
  <si>
    <t>单价</t>
  </si>
  <si>
    <t>合计</t>
  </si>
  <si>
    <t>备注</t>
  </si>
  <si>
    <t>机票</t>
  </si>
  <si>
    <t xml:space="preserve">经济舱往返机票含税 </t>
  </si>
  <si>
    <t>0605广州往返甲米</t>
  </si>
  <si>
    <t>人/程</t>
  </si>
  <si>
    <t>客户44+领队1</t>
  </si>
  <si>
    <t>0605澳门往返普吉</t>
  </si>
  <si>
    <t>客户34+领队1</t>
  </si>
  <si>
    <t>0606广州往返甲米</t>
  </si>
  <si>
    <t>客户97+领队2</t>
  </si>
  <si>
    <t>0606澳门往返普吉</t>
  </si>
  <si>
    <t>客户79+领队2</t>
  </si>
  <si>
    <t>0606香港往返普吉</t>
  </si>
  <si>
    <t>客户22+领队1</t>
  </si>
  <si>
    <t>退票费</t>
  </si>
  <si>
    <t>Total小计</t>
  </si>
  <si>
    <t>天数</t>
  </si>
  <si>
    <t>酒店</t>
  </si>
  <si>
    <t>第1-4晚，普通用房</t>
  </si>
  <si>
    <t>甲米/普吉当地五星</t>
  </si>
  <si>
    <t>间/晚</t>
  </si>
  <si>
    <t>第1-2晚，VIP酒店升级费用</t>
  </si>
  <si>
    <t>升级独立别墅</t>
  </si>
  <si>
    <t>人</t>
  </si>
  <si>
    <t>餐</t>
  </si>
  <si>
    <t>普通团餐餐费</t>
  </si>
  <si>
    <t>泰式风味餐</t>
  </si>
  <si>
    <t>澳门航班增加一餐</t>
  </si>
  <si>
    <t>晚宴</t>
  </si>
  <si>
    <t>自助餐</t>
  </si>
  <si>
    <t>红酒</t>
  </si>
  <si>
    <t>背景板+音响+灯光设备</t>
  </si>
  <si>
    <t>场</t>
  </si>
  <si>
    <t>现场乐队表演</t>
  </si>
  <si>
    <t>内容描述</t>
  </si>
  <si>
    <t>团建</t>
  </si>
  <si>
    <t>团队衣服</t>
  </si>
  <si>
    <t>加印logo</t>
  </si>
  <si>
    <t>人/件</t>
  </si>
  <si>
    <t>团队手环</t>
  </si>
  <si>
    <t>彩色分团手环</t>
  </si>
  <si>
    <t>有预多数量</t>
  </si>
  <si>
    <t>快幕秀</t>
  </si>
  <si>
    <t>含设计运输</t>
  </si>
  <si>
    <t>件</t>
  </si>
  <si>
    <t>团建舞蹈老师</t>
  </si>
  <si>
    <t>泰舞</t>
  </si>
  <si>
    <t>大巴</t>
  </si>
  <si>
    <t>佛山-广州机场（接送机）</t>
  </si>
  <si>
    <t>豪华53座大巴</t>
  </si>
  <si>
    <t>辆/趟</t>
  </si>
  <si>
    <t>佛山/江门-横琴口岸</t>
  </si>
  <si>
    <t>凌晨4点出发，含司机加班费&amp;住宿</t>
  </si>
  <si>
    <t>横琴口岸-佛山/江门</t>
  </si>
  <si>
    <t>横琴口岸-澳门机场</t>
  </si>
  <si>
    <t>45座两地牌大巴，</t>
  </si>
  <si>
    <t>澳门机场-横琴口岸</t>
  </si>
  <si>
    <t>顺德-横琴/拱北（VIP）</t>
  </si>
  <si>
    <t>GL8</t>
  </si>
  <si>
    <t>蛇口船票</t>
  </si>
  <si>
    <t>泰国当地用车</t>
  </si>
  <si>
    <t>豪华45座大巴</t>
  </si>
  <si>
    <t>辆/天</t>
  </si>
  <si>
    <t>综费</t>
  </si>
  <si>
    <t>普吉当地综费</t>
  </si>
  <si>
    <t>含普吉出海快艇、景点门票</t>
  </si>
  <si>
    <t>签证</t>
  </si>
  <si>
    <t>泰国提前签</t>
  </si>
  <si>
    <t>3人澳门护照免签</t>
  </si>
  <si>
    <t>泰国落地签</t>
  </si>
  <si>
    <t>保险</t>
  </si>
  <si>
    <t>保险费</t>
  </si>
  <si>
    <t>30万保额</t>
  </si>
  <si>
    <t xml:space="preserve">           备注</t>
  </si>
  <si>
    <t>领队</t>
  </si>
  <si>
    <t>工作人员广州往返普吉</t>
  </si>
  <si>
    <t>签证费</t>
  </si>
  <si>
    <t>提前签</t>
  </si>
  <si>
    <t>落地签</t>
  </si>
  <si>
    <t>领队劳务费</t>
  </si>
  <si>
    <t>工作人员劳务费</t>
  </si>
  <si>
    <t>珠海口岸/澳门机场集结工作人员</t>
  </si>
  <si>
    <t>领队接团差旅</t>
  </si>
  <si>
    <t>江门/佛山/深圳</t>
  </si>
  <si>
    <t>领队泰国住宿</t>
  </si>
  <si>
    <t>酒店住宿</t>
  </si>
  <si>
    <t>总费用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</si>
</sst>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6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27" borderId="19" applyNumberFormat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12" fillId="11" borderId="1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5" borderId="2" xfId="0" applyFont="1" applyFill="1" applyBorder="1">
      <alignment vertical="center"/>
    </xf>
    <xf numFmtId="0" fontId="2" fillId="5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5" borderId="5" xfId="0" applyFon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6" borderId="11" xfId="0" applyFont="1" applyFill="1" applyBorder="1">
      <alignment vertical="center"/>
    </xf>
    <xf numFmtId="0" fontId="7" fillId="6" borderId="3" xfId="0" applyFont="1" applyFill="1" applyBorder="1" applyAlignment="1">
      <alignment horizontal="right" vertical="center"/>
    </xf>
    <xf numFmtId="0" fontId="7" fillId="6" borderId="12" xfId="0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2" borderId="2" xfId="0" applyFont="1" applyFill="1" applyBorder="1" applyAlignment="1">
      <alignment horizontal="justify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/>
    </xf>
    <xf numFmtId="177" fontId="5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justify" vertical="center" wrapText="1"/>
    </xf>
    <xf numFmtId="177" fontId="5" fillId="5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justify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justify" vertical="center"/>
    </xf>
    <xf numFmtId="177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justify" vertical="center" wrapText="1"/>
    </xf>
    <xf numFmtId="177" fontId="1" fillId="3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justify" vertical="center"/>
    </xf>
    <xf numFmtId="177" fontId="6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justify" vertical="center" wrapText="1"/>
    </xf>
    <xf numFmtId="177" fontId="7" fillId="6" borderId="2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justify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2" fillId="0" borderId="0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147955</xdr:colOff>
      <xdr:row>0</xdr:row>
      <xdr:rowOff>635</xdr:rowOff>
    </xdr:from>
    <xdr:to>
      <xdr:col>2</xdr:col>
      <xdr:colOff>524510</xdr:colOff>
      <xdr:row>3</xdr:row>
      <xdr:rowOff>223520</xdr:rowOff>
    </xdr:to>
    <xdr:pic>
      <xdr:nvPicPr>
        <xdr:cNvPr id="2" name="图片 -2147482624" descr="F:\ming\logo\集团\会展\高清\康辉会展横板透明高清A4.png康辉会展横板透明高清A4"/>
        <xdr:cNvPicPr>
          <a:picLocks noChangeAspect="1"/>
        </xdr:cNvPicPr>
      </xdr:nvPicPr>
      <xdr:blipFill>
        <a:blip r:embed="rId1"/>
        <a:srcRect t="17409" b="18375"/>
        <a:stretch>
          <a:fillRect/>
        </a:stretch>
      </xdr:blipFill>
      <xdr:spPr>
        <a:xfrm>
          <a:off x="147955" y="635"/>
          <a:ext cx="1790065" cy="813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5"/>
  <sheetViews>
    <sheetView tabSelected="1" zoomScale="75" zoomScaleNormal="75" topLeftCell="A31" workbookViewId="0">
      <selection activeCell="C65" sqref="C65"/>
    </sheetView>
  </sheetViews>
  <sheetFormatPr defaultColWidth="9" defaultRowHeight="13.5"/>
  <cols>
    <col min="1" max="1" width="7.66666666666667" customWidth="1"/>
    <col min="2" max="2" width="10.8833333333333" customWidth="1"/>
    <col min="3" max="3" width="32.775" customWidth="1"/>
    <col min="4" max="4" width="43.6666666666667" style="5" customWidth="1"/>
    <col min="5" max="5" width="8.10833333333333" style="5" customWidth="1"/>
    <col min="6" max="6" width="7.10833333333333" style="5" customWidth="1"/>
    <col min="7" max="7" width="5.775" style="5" customWidth="1"/>
    <col min="8" max="8" width="8.10833333333333" style="5" customWidth="1"/>
    <col min="9" max="9" width="17.1083333333333" style="5" customWidth="1"/>
    <col min="10" max="10" width="46.8333333333333" style="6" customWidth="1"/>
  </cols>
  <sheetData>
    <row r="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46"/>
    </row>
    <row r="2" customHeight="1" spans="1:10">
      <c r="A2" s="7"/>
      <c r="B2" s="7"/>
      <c r="C2" s="7"/>
      <c r="D2" s="7"/>
      <c r="E2" s="7"/>
      <c r="F2" s="7"/>
      <c r="G2" s="7"/>
      <c r="H2" s="7"/>
      <c r="I2" s="7"/>
      <c r="J2" s="46"/>
    </row>
    <row r="3" s="1" customFormat="1" ht="19.5" customHeight="1" spans="1:10">
      <c r="A3" s="7"/>
      <c r="B3" s="7"/>
      <c r="C3" s="7"/>
      <c r="D3" s="7"/>
      <c r="E3" s="7"/>
      <c r="F3" s="7"/>
      <c r="G3" s="7"/>
      <c r="H3" s="7"/>
      <c r="I3" s="7"/>
      <c r="J3" s="46"/>
    </row>
    <row r="4" ht="18.75" customHeight="1" spans="1:10">
      <c r="A4" s="8"/>
      <c r="B4" s="8"/>
      <c r="C4" s="8"/>
      <c r="D4" s="8"/>
      <c r="E4" s="8"/>
      <c r="F4" s="8"/>
      <c r="G4" s="8"/>
      <c r="H4" s="8"/>
      <c r="I4" s="8"/>
      <c r="J4" s="47"/>
    </row>
    <row r="5" s="2" customFormat="1" ht="20.1" customHeight="1" spans="1:10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9" t="s">
        <v>9</v>
      </c>
      <c r="J5" s="48" t="s">
        <v>10</v>
      </c>
    </row>
    <row r="6" s="2" customFormat="1" ht="20.1" customHeight="1" spans="1:10">
      <c r="A6" s="11">
        <v>1</v>
      </c>
      <c r="B6" s="12" t="s">
        <v>11</v>
      </c>
      <c r="C6" s="13" t="s">
        <v>12</v>
      </c>
      <c r="D6" s="14" t="s">
        <v>13</v>
      </c>
      <c r="E6" s="15">
        <v>45</v>
      </c>
      <c r="F6" s="16">
        <v>1</v>
      </c>
      <c r="G6" s="17" t="s">
        <v>14</v>
      </c>
      <c r="H6" s="16">
        <v>1800</v>
      </c>
      <c r="I6" s="49">
        <f>H6*F6*E6</f>
        <v>81000</v>
      </c>
      <c r="J6" s="50" t="s">
        <v>15</v>
      </c>
    </row>
    <row r="7" s="2" customFormat="1" ht="20.1" customHeight="1" spans="1:10">
      <c r="A7" s="11"/>
      <c r="B7" s="18"/>
      <c r="C7" s="13" t="s">
        <v>12</v>
      </c>
      <c r="D7" s="14" t="s">
        <v>16</v>
      </c>
      <c r="E7" s="15">
        <v>34</v>
      </c>
      <c r="F7" s="16">
        <v>1</v>
      </c>
      <c r="G7" s="17" t="s">
        <v>14</v>
      </c>
      <c r="H7" s="16">
        <v>2050</v>
      </c>
      <c r="I7" s="49">
        <f t="shared" ref="I6:I11" si="0">H7*F7*E7</f>
        <v>69700</v>
      </c>
      <c r="J7" s="50" t="s">
        <v>17</v>
      </c>
    </row>
    <row r="8" s="2" customFormat="1" ht="20.1" customHeight="1" spans="1:10">
      <c r="A8" s="11"/>
      <c r="B8" s="18"/>
      <c r="C8" s="13" t="s">
        <v>12</v>
      </c>
      <c r="D8" s="14" t="s">
        <v>18</v>
      </c>
      <c r="E8" s="15">
        <v>97</v>
      </c>
      <c r="F8" s="16">
        <v>1</v>
      </c>
      <c r="G8" s="17" t="s">
        <v>14</v>
      </c>
      <c r="H8" s="16">
        <v>1800</v>
      </c>
      <c r="I8" s="49">
        <f t="shared" si="0"/>
        <v>174600</v>
      </c>
      <c r="J8" s="50" t="s">
        <v>19</v>
      </c>
    </row>
    <row r="9" s="2" customFormat="1" ht="20.1" customHeight="1" spans="1:10">
      <c r="A9" s="11"/>
      <c r="B9" s="18"/>
      <c r="C9" s="13" t="s">
        <v>12</v>
      </c>
      <c r="D9" s="14" t="s">
        <v>20</v>
      </c>
      <c r="E9" s="15">
        <v>79</v>
      </c>
      <c r="F9" s="16">
        <v>1</v>
      </c>
      <c r="G9" s="17" t="s">
        <v>14</v>
      </c>
      <c r="H9" s="16">
        <v>2210</v>
      </c>
      <c r="I9" s="49">
        <f t="shared" si="0"/>
        <v>174590</v>
      </c>
      <c r="J9" s="50" t="s">
        <v>21</v>
      </c>
    </row>
    <row r="10" s="2" customFormat="1" ht="20.1" customHeight="1" spans="1:10">
      <c r="A10" s="11"/>
      <c r="B10" s="18"/>
      <c r="C10" s="13" t="s">
        <v>12</v>
      </c>
      <c r="D10" s="14" t="s">
        <v>22</v>
      </c>
      <c r="E10" s="15">
        <v>22</v>
      </c>
      <c r="F10" s="16">
        <v>1</v>
      </c>
      <c r="G10" s="17" t="s">
        <v>14</v>
      </c>
      <c r="H10" s="16">
        <v>2210</v>
      </c>
      <c r="I10" s="49">
        <f t="shared" si="0"/>
        <v>48620</v>
      </c>
      <c r="J10" s="50" t="s">
        <v>23</v>
      </c>
    </row>
    <row r="11" s="2" customFormat="1" ht="20.1" customHeight="1" spans="1:10">
      <c r="A11" s="11"/>
      <c r="B11" s="18"/>
      <c r="C11" s="13" t="s">
        <v>24</v>
      </c>
      <c r="D11" s="14" t="s">
        <v>22</v>
      </c>
      <c r="E11" s="15">
        <v>1</v>
      </c>
      <c r="F11" s="16">
        <v>1</v>
      </c>
      <c r="G11" s="17" t="s">
        <v>14</v>
      </c>
      <c r="H11" s="16">
        <v>-510</v>
      </c>
      <c r="I11" s="49">
        <f t="shared" si="0"/>
        <v>-510</v>
      </c>
      <c r="J11" s="50"/>
    </row>
    <row r="12" s="2" customFormat="1" ht="20.1" customHeight="1" spans="1:10">
      <c r="A12" s="11"/>
      <c r="B12" s="19" t="s">
        <v>25</v>
      </c>
      <c r="C12" s="19"/>
      <c r="D12" s="19"/>
      <c r="E12" s="19"/>
      <c r="F12" s="19"/>
      <c r="G12" s="19"/>
      <c r="H12" s="19"/>
      <c r="I12" s="51">
        <f>SUM(I6:I11)</f>
        <v>548000</v>
      </c>
      <c r="J12" s="52"/>
    </row>
    <row r="13" s="2" customFormat="1" ht="20.1" customHeight="1" spans="1:10">
      <c r="A13" s="9" t="s">
        <v>1</v>
      </c>
      <c r="B13" s="9" t="s">
        <v>2</v>
      </c>
      <c r="C13" s="9" t="s">
        <v>3</v>
      </c>
      <c r="D13" s="9" t="s">
        <v>4</v>
      </c>
      <c r="E13" s="9" t="s">
        <v>5</v>
      </c>
      <c r="F13" s="9" t="s">
        <v>26</v>
      </c>
      <c r="G13" s="9" t="s">
        <v>7</v>
      </c>
      <c r="H13" s="10" t="s">
        <v>8</v>
      </c>
      <c r="I13" s="9" t="s">
        <v>9</v>
      </c>
      <c r="J13" s="48" t="s">
        <v>10</v>
      </c>
    </row>
    <row r="14" s="2" customFormat="1" ht="20.1" customHeight="1" spans="1:10">
      <c r="A14" s="20">
        <v>2</v>
      </c>
      <c r="B14" s="21" t="s">
        <v>27</v>
      </c>
      <c r="C14" s="22" t="s">
        <v>28</v>
      </c>
      <c r="D14" s="22" t="s">
        <v>29</v>
      </c>
      <c r="E14" s="22">
        <v>136</v>
      </c>
      <c r="F14" s="22">
        <v>4</v>
      </c>
      <c r="G14" s="22" t="s">
        <v>30</v>
      </c>
      <c r="H14" s="23">
        <v>300</v>
      </c>
      <c r="I14" s="53">
        <f>H14*F14*E14</f>
        <v>163200</v>
      </c>
      <c r="J14" s="54"/>
    </row>
    <row r="15" s="2" customFormat="1" ht="20.1" customHeight="1" spans="1:10">
      <c r="A15" s="11"/>
      <c r="B15" s="24"/>
      <c r="C15" s="25" t="s">
        <v>31</v>
      </c>
      <c r="D15" s="22" t="s">
        <v>32</v>
      </c>
      <c r="E15" s="25">
        <v>6</v>
      </c>
      <c r="F15" s="25">
        <v>2</v>
      </c>
      <c r="G15" s="25" t="s">
        <v>30</v>
      </c>
      <c r="H15" s="26">
        <v>800</v>
      </c>
      <c r="I15" s="53">
        <f>H15*F15*E15</f>
        <v>9600</v>
      </c>
      <c r="J15" s="54"/>
    </row>
    <row r="16" s="2" customFormat="1" ht="20.1" customHeight="1" spans="1:10">
      <c r="A16" s="11"/>
      <c r="B16" s="19" t="s">
        <v>25</v>
      </c>
      <c r="C16" s="19"/>
      <c r="D16" s="19"/>
      <c r="E16" s="19"/>
      <c r="F16" s="19"/>
      <c r="G16" s="19"/>
      <c r="H16" s="19"/>
      <c r="I16" s="51">
        <f>SUM(I14:I15)</f>
        <v>172800</v>
      </c>
      <c r="J16" s="52"/>
    </row>
    <row r="17" s="2" customFormat="1" ht="20.1" customHeight="1" spans="1:10">
      <c r="A17" s="9" t="s">
        <v>1</v>
      </c>
      <c r="B17" s="9" t="s">
        <v>2</v>
      </c>
      <c r="C17" s="9" t="s">
        <v>3</v>
      </c>
      <c r="D17" s="9" t="s">
        <v>4</v>
      </c>
      <c r="E17" s="9" t="s">
        <v>5</v>
      </c>
      <c r="F17" s="9" t="s">
        <v>33</v>
      </c>
      <c r="G17" s="9" t="s">
        <v>7</v>
      </c>
      <c r="H17" s="10" t="s">
        <v>8</v>
      </c>
      <c r="I17" s="9" t="s">
        <v>9</v>
      </c>
      <c r="J17" s="48" t="s">
        <v>10</v>
      </c>
    </row>
    <row r="18" s="2" customFormat="1" ht="20.1" customHeight="1" spans="1:10">
      <c r="A18" s="11">
        <v>3</v>
      </c>
      <c r="B18" s="12" t="s">
        <v>34</v>
      </c>
      <c r="C18" s="27" t="s">
        <v>35</v>
      </c>
      <c r="D18" s="27" t="s">
        <v>36</v>
      </c>
      <c r="E18" s="27">
        <v>7</v>
      </c>
      <c r="F18" s="27">
        <v>275</v>
      </c>
      <c r="G18" s="27" t="s">
        <v>33</v>
      </c>
      <c r="H18" s="28">
        <v>45</v>
      </c>
      <c r="I18" s="49">
        <f t="shared" ref="I18:I25" si="1">H18*F18*E18</f>
        <v>86625</v>
      </c>
      <c r="J18" s="50"/>
    </row>
    <row r="19" s="2" customFormat="1" ht="20.1" customHeight="1" spans="1:10">
      <c r="A19" s="11"/>
      <c r="B19" s="18"/>
      <c r="C19" s="27" t="s">
        <v>35</v>
      </c>
      <c r="D19" s="27" t="s">
        <v>37</v>
      </c>
      <c r="E19" s="27">
        <v>1</v>
      </c>
      <c r="F19" s="27">
        <v>79</v>
      </c>
      <c r="G19" s="27" t="s">
        <v>33</v>
      </c>
      <c r="H19" s="28">
        <v>45</v>
      </c>
      <c r="I19" s="49">
        <f t="shared" si="1"/>
        <v>3555</v>
      </c>
      <c r="J19" s="50"/>
    </row>
    <row r="20" s="2" customFormat="1" ht="20.1" customHeight="1" spans="1:10">
      <c r="A20" s="11"/>
      <c r="B20" s="29" t="s">
        <v>25</v>
      </c>
      <c r="C20" s="30"/>
      <c r="D20" s="30"/>
      <c r="E20" s="30"/>
      <c r="F20" s="30"/>
      <c r="G20" s="30"/>
      <c r="H20" s="30"/>
      <c r="I20" s="51">
        <f>SUM(I18:I19)</f>
        <v>90180</v>
      </c>
      <c r="J20" s="52"/>
    </row>
    <row r="21" s="2" customFormat="1" ht="20.1" customHeight="1" spans="1:10">
      <c r="A21" s="9" t="s">
        <v>1</v>
      </c>
      <c r="B21" s="9" t="s">
        <v>2</v>
      </c>
      <c r="C21" s="9" t="s">
        <v>3</v>
      </c>
      <c r="D21" s="9" t="s">
        <v>4</v>
      </c>
      <c r="E21" s="9" t="s">
        <v>5</v>
      </c>
      <c r="F21" s="9" t="s">
        <v>33</v>
      </c>
      <c r="G21" s="9" t="s">
        <v>7</v>
      </c>
      <c r="H21" s="10" t="s">
        <v>8</v>
      </c>
      <c r="I21" s="9" t="s">
        <v>9</v>
      </c>
      <c r="J21" s="48" t="s">
        <v>10</v>
      </c>
    </row>
    <row r="22" s="2" customFormat="1" ht="20.1" customHeight="1" spans="1:10">
      <c r="A22" s="11">
        <v>4</v>
      </c>
      <c r="B22" s="31" t="s">
        <v>38</v>
      </c>
      <c r="C22" s="27" t="s">
        <v>38</v>
      </c>
      <c r="D22" s="27" t="s">
        <v>39</v>
      </c>
      <c r="E22" s="27">
        <v>1</v>
      </c>
      <c r="F22" s="27">
        <v>275</v>
      </c>
      <c r="G22" s="27" t="s">
        <v>33</v>
      </c>
      <c r="H22" s="28">
        <v>200</v>
      </c>
      <c r="I22" s="49">
        <f>H22*F22*E22</f>
        <v>55000</v>
      </c>
      <c r="J22" s="50"/>
    </row>
    <row r="23" s="2" customFormat="1" ht="20.1" customHeight="1" spans="1:10">
      <c r="A23" s="11"/>
      <c r="B23" s="32"/>
      <c r="C23" s="27" t="s">
        <v>38</v>
      </c>
      <c r="D23" s="27" t="s">
        <v>40</v>
      </c>
      <c r="E23" s="27">
        <v>1</v>
      </c>
      <c r="F23" s="27">
        <v>50</v>
      </c>
      <c r="G23" s="27" t="s">
        <v>33</v>
      </c>
      <c r="H23" s="28">
        <v>400</v>
      </c>
      <c r="I23" s="49">
        <f t="shared" si="1"/>
        <v>20000</v>
      </c>
      <c r="J23" s="50"/>
    </row>
    <row r="24" s="2" customFormat="1" ht="20.1" customHeight="1" spans="1:10">
      <c r="A24" s="11"/>
      <c r="B24" s="32"/>
      <c r="C24" s="27" t="s">
        <v>38</v>
      </c>
      <c r="D24" s="27" t="s">
        <v>41</v>
      </c>
      <c r="E24" s="27">
        <v>1</v>
      </c>
      <c r="F24" s="27">
        <v>1</v>
      </c>
      <c r="G24" s="27" t="s">
        <v>42</v>
      </c>
      <c r="H24" s="28">
        <v>13000</v>
      </c>
      <c r="I24" s="49">
        <f t="shared" si="1"/>
        <v>13000</v>
      </c>
      <c r="J24" s="50"/>
    </row>
    <row r="25" s="2" customFormat="1" ht="20.1" customHeight="1" spans="1:10">
      <c r="A25" s="11"/>
      <c r="B25" s="32"/>
      <c r="C25" s="27" t="s">
        <v>38</v>
      </c>
      <c r="D25" s="27" t="s">
        <v>43</v>
      </c>
      <c r="E25" s="27">
        <v>1</v>
      </c>
      <c r="F25" s="27">
        <v>1</v>
      </c>
      <c r="G25" s="27" t="s">
        <v>42</v>
      </c>
      <c r="H25" s="28">
        <v>12000</v>
      </c>
      <c r="I25" s="49">
        <f t="shared" si="1"/>
        <v>12000</v>
      </c>
      <c r="J25" s="50"/>
    </row>
    <row r="26" s="2" customFormat="1" ht="20.1" customHeight="1" spans="1:10">
      <c r="A26" s="11"/>
      <c r="B26" s="29" t="s">
        <v>25</v>
      </c>
      <c r="C26" s="30"/>
      <c r="D26" s="30"/>
      <c r="E26" s="30"/>
      <c r="F26" s="30"/>
      <c r="G26" s="30"/>
      <c r="H26" s="30"/>
      <c r="I26" s="51">
        <f>SUM(I22:I25)</f>
        <v>100000</v>
      </c>
      <c r="J26" s="52"/>
    </row>
    <row r="27" s="2" customFormat="1" ht="20.1" customHeight="1" spans="1:10">
      <c r="A27" s="9" t="s">
        <v>1</v>
      </c>
      <c r="B27" s="9" t="s">
        <v>2</v>
      </c>
      <c r="C27" s="9" t="s">
        <v>3</v>
      </c>
      <c r="D27" s="9" t="s">
        <v>44</v>
      </c>
      <c r="E27" s="9" t="s">
        <v>5</v>
      </c>
      <c r="F27" s="9" t="s">
        <v>33</v>
      </c>
      <c r="G27" s="9" t="s">
        <v>7</v>
      </c>
      <c r="H27" s="10" t="s">
        <v>8</v>
      </c>
      <c r="I27" s="9" t="s">
        <v>9</v>
      </c>
      <c r="J27" s="48" t="s">
        <v>10</v>
      </c>
    </row>
    <row r="28" s="3" customFormat="1" ht="20.1" customHeight="1" spans="1:10">
      <c r="A28" s="33">
        <v>5</v>
      </c>
      <c r="B28" s="18" t="s">
        <v>45</v>
      </c>
      <c r="C28" s="34" t="s">
        <v>46</v>
      </c>
      <c r="D28" s="34" t="s">
        <v>47</v>
      </c>
      <c r="E28" s="34">
        <v>1</v>
      </c>
      <c r="F28" s="34">
        <v>280</v>
      </c>
      <c r="G28" s="34" t="s">
        <v>48</v>
      </c>
      <c r="H28" s="34">
        <v>25</v>
      </c>
      <c r="I28" s="55">
        <f>H28*F28*E28</f>
        <v>7000</v>
      </c>
      <c r="J28" s="56"/>
    </row>
    <row r="29" s="3" customFormat="1" ht="20.1" customHeight="1" spans="1:10">
      <c r="A29" s="33"/>
      <c r="B29" s="18"/>
      <c r="C29" s="34" t="s">
        <v>49</v>
      </c>
      <c r="D29" s="34" t="s">
        <v>50</v>
      </c>
      <c r="E29" s="34">
        <v>1</v>
      </c>
      <c r="F29" s="34">
        <v>297</v>
      </c>
      <c r="G29" s="34" t="s">
        <v>48</v>
      </c>
      <c r="H29" s="34">
        <v>5</v>
      </c>
      <c r="I29" s="55">
        <f>H29*F29*E29</f>
        <v>1485</v>
      </c>
      <c r="J29" s="56" t="s">
        <v>51</v>
      </c>
    </row>
    <row r="30" s="3" customFormat="1" ht="20.1" customHeight="1" spans="1:10">
      <c r="A30" s="33"/>
      <c r="B30" s="18"/>
      <c r="C30" s="34" t="s">
        <v>52</v>
      </c>
      <c r="D30" s="34" t="s">
        <v>53</v>
      </c>
      <c r="E30" s="34">
        <v>2</v>
      </c>
      <c r="F30" s="34">
        <v>1</v>
      </c>
      <c r="G30" s="34" t="s">
        <v>54</v>
      </c>
      <c r="H30" s="34">
        <v>4000</v>
      </c>
      <c r="I30" s="55">
        <f>H30*F30*E30</f>
        <v>8000</v>
      </c>
      <c r="J30" s="56"/>
    </row>
    <row r="31" s="3" customFormat="1" ht="20.1" customHeight="1" spans="1:10">
      <c r="A31" s="33"/>
      <c r="B31" s="18"/>
      <c r="C31" s="34" t="s">
        <v>55</v>
      </c>
      <c r="D31" s="34" t="s">
        <v>56</v>
      </c>
      <c r="E31" s="34">
        <v>1</v>
      </c>
      <c r="F31" s="34">
        <v>1</v>
      </c>
      <c r="G31" s="34" t="s">
        <v>42</v>
      </c>
      <c r="H31" s="34">
        <v>8000</v>
      </c>
      <c r="I31" s="55">
        <f>H31*F31*E31</f>
        <v>8000</v>
      </c>
      <c r="J31" s="56"/>
    </row>
    <row r="32" s="3" customFormat="1" ht="20.1" customHeight="1" spans="1:10">
      <c r="A32" s="33"/>
      <c r="B32" s="29" t="s">
        <v>25</v>
      </c>
      <c r="C32" s="30"/>
      <c r="D32" s="30"/>
      <c r="E32" s="30"/>
      <c r="F32" s="30"/>
      <c r="G32" s="30"/>
      <c r="H32" s="30"/>
      <c r="I32" s="51">
        <f>SUM(I28:I31)</f>
        <v>24485</v>
      </c>
      <c r="J32" s="52"/>
    </row>
    <row r="33" s="2" customFormat="1" ht="20.1" customHeight="1" spans="1:10">
      <c r="A33" s="9" t="s">
        <v>1</v>
      </c>
      <c r="B33" s="9" t="s">
        <v>2</v>
      </c>
      <c r="C33" s="9" t="s">
        <v>3</v>
      </c>
      <c r="D33" s="9" t="s">
        <v>44</v>
      </c>
      <c r="E33" s="9" t="s">
        <v>5</v>
      </c>
      <c r="F33" s="9" t="s">
        <v>26</v>
      </c>
      <c r="G33" s="9" t="s">
        <v>7</v>
      </c>
      <c r="H33" s="10" t="s">
        <v>8</v>
      </c>
      <c r="I33" s="9" t="s">
        <v>9</v>
      </c>
      <c r="J33" s="48" t="s">
        <v>10</v>
      </c>
    </row>
    <row r="34" s="2" customFormat="1" ht="20.1" customHeight="1" spans="1:10">
      <c r="A34" s="11">
        <v>6</v>
      </c>
      <c r="B34" s="35" t="s">
        <v>57</v>
      </c>
      <c r="C34" s="27" t="s">
        <v>58</v>
      </c>
      <c r="D34" s="27" t="s">
        <v>59</v>
      </c>
      <c r="E34" s="27">
        <v>4</v>
      </c>
      <c r="F34" s="27">
        <v>2</v>
      </c>
      <c r="G34" s="27" t="s">
        <v>60</v>
      </c>
      <c r="H34" s="27">
        <v>1300</v>
      </c>
      <c r="I34" s="57">
        <f t="shared" ref="I34:I40" si="2">H34*F34*E34</f>
        <v>10400</v>
      </c>
      <c r="J34" s="58"/>
    </row>
    <row r="35" s="2" customFormat="1" ht="20.1" customHeight="1" spans="1:10">
      <c r="A35" s="11"/>
      <c r="B35" s="36"/>
      <c r="C35" s="27" t="s">
        <v>61</v>
      </c>
      <c r="D35" s="27" t="s">
        <v>62</v>
      </c>
      <c r="E35" s="27">
        <v>3</v>
      </c>
      <c r="F35" s="27">
        <v>1</v>
      </c>
      <c r="G35" s="27" t="s">
        <v>60</v>
      </c>
      <c r="H35" s="27">
        <v>2400</v>
      </c>
      <c r="I35" s="57">
        <f t="shared" si="2"/>
        <v>7200</v>
      </c>
      <c r="J35" s="58"/>
    </row>
    <row r="36" s="2" customFormat="1" ht="20.1" customHeight="1" spans="1:10">
      <c r="A36" s="11"/>
      <c r="B36" s="36"/>
      <c r="C36" s="27" t="s">
        <v>63</v>
      </c>
      <c r="D36" s="27" t="s">
        <v>57</v>
      </c>
      <c r="E36" s="27">
        <v>3</v>
      </c>
      <c r="F36" s="27">
        <v>1</v>
      </c>
      <c r="G36" s="27" t="s">
        <v>60</v>
      </c>
      <c r="H36" s="27">
        <v>2200</v>
      </c>
      <c r="I36" s="57">
        <f t="shared" si="2"/>
        <v>6600</v>
      </c>
      <c r="J36" s="58"/>
    </row>
    <row r="37" s="2" customFormat="1" ht="20.1" customHeight="1" spans="1:10">
      <c r="A37" s="11"/>
      <c r="B37" s="36"/>
      <c r="C37" s="27" t="s">
        <v>64</v>
      </c>
      <c r="D37" s="27" t="s">
        <v>65</v>
      </c>
      <c r="E37" s="27">
        <v>5</v>
      </c>
      <c r="F37" s="27">
        <v>1</v>
      </c>
      <c r="G37" s="27" t="s">
        <v>60</v>
      </c>
      <c r="H37" s="27">
        <v>1500</v>
      </c>
      <c r="I37" s="57">
        <f t="shared" si="2"/>
        <v>7500</v>
      </c>
      <c r="J37" s="58"/>
    </row>
    <row r="38" s="2" customFormat="1" ht="20.1" customHeight="1" spans="1:10">
      <c r="A38" s="11"/>
      <c r="B38" s="36"/>
      <c r="C38" s="27" t="s">
        <v>66</v>
      </c>
      <c r="D38" s="27" t="s">
        <v>65</v>
      </c>
      <c r="E38" s="27">
        <v>3</v>
      </c>
      <c r="F38" s="27">
        <v>1</v>
      </c>
      <c r="G38" s="27" t="s">
        <v>60</v>
      </c>
      <c r="H38" s="27">
        <v>1000</v>
      </c>
      <c r="I38" s="57">
        <f t="shared" si="2"/>
        <v>3000</v>
      </c>
      <c r="J38" s="58"/>
    </row>
    <row r="39" s="2" customFormat="1" ht="20.1" customHeight="1" spans="1:10">
      <c r="A39" s="11"/>
      <c r="B39" s="36"/>
      <c r="C39" s="27" t="s">
        <v>67</v>
      </c>
      <c r="D39" s="27" t="s">
        <v>68</v>
      </c>
      <c r="E39" s="27">
        <v>1</v>
      </c>
      <c r="F39" s="27">
        <v>2</v>
      </c>
      <c r="G39" s="27" t="s">
        <v>60</v>
      </c>
      <c r="H39" s="27">
        <v>1600</v>
      </c>
      <c r="I39" s="57">
        <f t="shared" si="2"/>
        <v>3200</v>
      </c>
      <c r="J39" s="58"/>
    </row>
    <row r="40" s="2" customFormat="1" ht="20.1" customHeight="1" spans="1:10">
      <c r="A40" s="11"/>
      <c r="B40" s="36"/>
      <c r="C40" s="27" t="s">
        <v>69</v>
      </c>
      <c r="D40" s="27"/>
      <c r="E40" s="27">
        <v>22</v>
      </c>
      <c r="F40" s="27">
        <v>1</v>
      </c>
      <c r="G40" s="27" t="s">
        <v>14</v>
      </c>
      <c r="H40" s="27">
        <v>170</v>
      </c>
      <c r="I40" s="57">
        <f t="shared" si="2"/>
        <v>3740</v>
      </c>
      <c r="J40" s="58"/>
    </row>
    <row r="41" s="2" customFormat="1" ht="20.1" customHeight="1" spans="1:10">
      <c r="A41" s="11"/>
      <c r="B41" s="37"/>
      <c r="C41" s="27" t="s">
        <v>70</v>
      </c>
      <c r="D41" s="27" t="s">
        <v>71</v>
      </c>
      <c r="E41" s="27">
        <v>8</v>
      </c>
      <c r="F41" s="27">
        <v>6</v>
      </c>
      <c r="G41" s="27" t="s">
        <v>72</v>
      </c>
      <c r="H41" s="27">
        <v>600</v>
      </c>
      <c r="I41" s="57">
        <f>H41*F41*E41</f>
        <v>28800</v>
      </c>
      <c r="J41" s="58"/>
    </row>
    <row r="42" s="2" customFormat="1" ht="20.1" customHeight="1" spans="1:10">
      <c r="A42" s="11"/>
      <c r="B42" s="19" t="s">
        <v>25</v>
      </c>
      <c r="C42" s="19"/>
      <c r="D42" s="19"/>
      <c r="E42" s="19"/>
      <c r="F42" s="19"/>
      <c r="G42" s="19"/>
      <c r="H42" s="19"/>
      <c r="I42" s="51">
        <f>SUM(I34:I41)</f>
        <v>70440</v>
      </c>
      <c r="J42" s="52"/>
    </row>
    <row r="43" s="2" customFormat="1" ht="20.1" customHeight="1" spans="1:10">
      <c r="A43" s="9" t="s">
        <v>1</v>
      </c>
      <c r="B43" s="9" t="s">
        <v>2</v>
      </c>
      <c r="C43" s="9" t="s">
        <v>3</v>
      </c>
      <c r="D43" s="9" t="s">
        <v>44</v>
      </c>
      <c r="E43" s="9" t="s">
        <v>5</v>
      </c>
      <c r="F43" s="9" t="s">
        <v>33</v>
      </c>
      <c r="G43" s="9" t="s">
        <v>7</v>
      </c>
      <c r="H43" s="10" t="s">
        <v>8</v>
      </c>
      <c r="I43" s="9" t="s">
        <v>9</v>
      </c>
      <c r="J43" s="48" t="s">
        <v>10</v>
      </c>
    </row>
    <row r="44" s="3" customFormat="1" ht="20.1" customHeight="1" spans="1:10">
      <c r="A44" s="33">
        <v>7</v>
      </c>
      <c r="B44" s="38" t="s">
        <v>73</v>
      </c>
      <c r="C44" s="38" t="s">
        <v>74</v>
      </c>
      <c r="D44" s="27" t="s">
        <v>75</v>
      </c>
      <c r="E44" s="27">
        <v>1</v>
      </c>
      <c r="F44" s="27">
        <v>275</v>
      </c>
      <c r="G44" s="27" t="s">
        <v>33</v>
      </c>
      <c r="H44" s="27">
        <v>400</v>
      </c>
      <c r="I44" s="59">
        <f>H44*F44*E44</f>
        <v>110000</v>
      </c>
      <c r="J44" s="56"/>
    </row>
    <row r="45" s="3" customFormat="1" ht="20.1" customHeight="1" spans="1:10">
      <c r="A45" s="33"/>
      <c r="B45" s="38" t="s">
        <v>76</v>
      </c>
      <c r="C45" s="38" t="s">
        <v>77</v>
      </c>
      <c r="D45" s="27"/>
      <c r="E45" s="27">
        <v>1</v>
      </c>
      <c r="F45" s="27">
        <v>251</v>
      </c>
      <c r="G45" s="27" t="s">
        <v>33</v>
      </c>
      <c r="H45" s="27">
        <v>280</v>
      </c>
      <c r="I45" s="59">
        <f t="shared" ref="I45:I63" si="3">H45*F45*E45</f>
        <v>70280</v>
      </c>
      <c r="J45" s="56" t="s">
        <v>78</v>
      </c>
    </row>
    <row r="46" s="3" customFormat="1" ht="20.1" customHeight="1" spans="1:10">
      <c r="A46" s="33"/>
      <c r="B46" s="38" t="s">
        <v>76</v>
      </c>
      <c r="C46" s="38" t="s">
        <v>79</v>
      </c>
      <c r="D46" s="27"/>
      <c r="E46" s="27">
        <v>1</v>
      </c>
      <c r="F46" s="27">
        <v>21</v>
      </c>
      <c r="G46" s="27" t="s">
        <v>33</v>
      </c>
      <c r="H46" s="27">
        <v>500</v>
      </c>
      <c r="I46" s="59">
        <f t="shared" si="3"/>
        <v>10500</v>
      </c>
      <c r="J46" s="56"/>
    </row>
    <row r="47" s="3" customFormat="1" ht="20.1" customHeight="1" spans="1:10">
      <c r="A47" s="33"/>
      <c r="B47" s="38" t="s">
        <v>80</v>
      </c>
      <c r="C47" s="38" t="s">
        <v>81</v>
      </c>
      <c r="D47" s="38" t="s">
        <v>82</v>
      </c>
      <c r="E47" s="27">
        <v>1</v>
      </c>
      <c r="F47" s="27">
        <v>275</v>
      </c>
      <c r="G47" s="27" t="s">
        <v>33</v>
      </c>
      <c r="H47" s="27">
        <v>35</v>
      </c>
      <c r="I47" s="59">
        <f t="shared" si="3"/>
        <v>9625</v>
      </c>
      <c r="J47" s="56"/>
    </row>
    <row r="48" s="3" customFormat="1" ht="20.1" customHeight="1" spans="1:10">
      <c r="A48" s="33"/>
      <c r="B48" s="29" t="s">
        <v>25</v>
      </c>
      <c r="C48" s="30"/>
      <c r="D48" s="30"/>
      <c r="E48" s="30"/>
      <c r="F48" s="30"/>
      <c r="G48" s="30"/>
      <c r="H48" s="30"/>
      <c r="I48" s="51">
        <f>SUM(I44:I47)</f>
        <v>200405</v>
      </c>
      <c r="J48" s="52"/>
    </row>
    <row r="49" s="2" customFormat="1" ht="20.1" customHeight="1" spans="1:10">
      <c r="A49" s="9" t="s">
        <v>1</v>
      </c>
      <c r="B49" s="9" t="s">
        <v>2</v>
      </c>
      <c r="C49" s="9" t="s">
        <v>3</v>
      </c>
      <c r="D49" s="9" t="s">
        <v>44</v>
      </c>
      <c r="E49" s="9" t="s">
        <v>5</v>
      </c>
      <c r="F49" s="9" t="s">
        <v>26</v>
      </c>
      <c r="G49" s="9" t="s">
        <v>7</v>
      </c>
      <c r="H49" s="10" t="s">
        <v>8</v>
      </c>
      <c r="I49" s="9" t="s">
        <v>9</v>
      </c>
      <c r="J49" s="48" t="s">
        <v>83</v>
      </c>
    </row>
    <row r="50" s="2" customFormat="1" ht="20.1" customHeight="1" spans="1:10">
      <c r="A50" s="39">
        <v>8</v>
      </c>
      <c r="B50" s="31" t="s">
        <v>84</v>
      </c>
      <c r="C50" s="13" t="s">
        <v>12</v>
      </c>
      <c r="D50" s="14" t="s">
        <v>13</v>
      </c>
      <c r="E50" s="15">
        <v>1</v>
      </c>
      <c r="F50" s="16">
        <v>1</v>
      </c>
      <c r="G50" s="17" t="s">
        <v>14</v>
      </c>
      <c r="H50" s="16">
        <v>1800</v>
      </c>
      <c r="I50" s="49">
        <f t="shared" si="3"/>
        <v>1800</v>
      </c>
      <c r="J50" s="50" t="s">
        <v>15</v>
      </c>
    </row>
    <row r="51" s="2" customFormat="1" ht="20.1" customHeight="1" spans="1:10">
      <c r="A51" s="39"/>
      <c r="B51" s="32"/>
      <c r="C51" s="13" t="s">
        <v>12</v>
      </c>
      <c r="D51" s="14" t="s">
        <v>16</v>
      </c>
      <c r="E51" s="15">
        <v>1</v>
      </c>
      <c r="F51" s="16">
        <v>1</v>
      </c>
      <c r="G51" s="17" t="s">
        <v>14</v>
      </c>
      <c r="H51" s="16">
        <v>2050</v>
      </c>
      <c r="I51" s="49">
        <f t="shared" si="3"/>
        <v>2050</v>
      </c>
      <c r="J51" s="50" t="s">
        <v>17</v>
      </c>
    </row>
    <row r="52" s="2" customFormat="1" ht="20.1" customHeight="1" spans="1:10">
      <c r="A52" s="39"/>
      <c r="B52" s="32"/>
      <c r="C52" s="13" t="s">
        <v>12</v>
      </c>
      <c r="D52" s="14" t="s">
        <v>18</v>
      </c>
      <c r="E52" s="15">
        <v>3</v>
      </c>
      <c r="F52" s="16">
        <v>1</v>
      </c>
      <c r="G52" s="17" t="s">
        <v>14</v>
      </c>
      <c r="H52" s="16">
        <v>1800</v>
      </c>
      <c r="I52" s="49">
        <f t="shared" si="3"/>
        <v>5400</v>
      </c>
      <c r="J52" s="50" t="s">
        <v>19</v>
      </c>
    </row>
    <row r="53" s="2" customFormat="1" ht="20.1" customHeight="1" spans="1:10">
      <c r="A53" s="39"/>
      <c r="B53" s="32"/>
      <c r="C53" s="13" t="s">
        <v>12</v>
      </c>
      <c r="D53" s="14" t="s">
        <v>20</v>
      </c>
      <c r="E53" s="15">
        <v>2</v>
      </c>
      <c r="F53" s="16">
        <v>1</v>
      </c>
      <c r="G53" s="17" t="s">
        <v>14</v>
      </c>
      <c r="H53" s="16">
        <v>2210</v>
      </c>
      <c r="I53" s="49">
        <f t="shared" si="3"/>
        <v>4420</v>
      </c>
      <c r="J53" s="50" t="s">
        <v>21</v>
      </c>
    </row>
    <row r="54" s="2" customFormat="1" ht="20.1" customHeight="1" spans="1:10">
      <c r="A54" s="39"/>
      <c r="B54" s="32"/>
      <c r="C54" s="13" t="s">
        <v>12</v>
      </c>
      <c r="D54" s="14" t="s">
        <v>22</v>
      </c>
      <c r="E54" s="15">
        <v>1</v>
      </c>
      <c r="F54" s="16">
        <v>1</v>
      </c>
      <c r="G54" s="17" t="s">
        <v>14</v>
      </c>
      <c r="H54" s="16">
        <v>2200</v>
      </c>
      <c r="I54" s="49">
        <f t="shared" si="3"/>
        <v>2200</v>
      </c>
      <c r="J54" s="50" t="s">
        <v>23</v>
      </c>
    </row>
    <row r="55" s="2" customFormat="1" ht="20.1" customHeight="1" spans="1:10">
      <c r="A55" s="39"/>
      <c r="B55" s="32"/>
      <c r="C55" s="13" t="s">
        <v>12</v>
      </c>
      <c r="D55" s="14" t="s">
        <v>85</v>
      </c>
      <c r="E55" s="15">
        <v>2</v>
      </c>
      <c r="F55" s="16">
        <v>1</v>
      </c>
      <c r="G55" s="17" t="s">
        <v>14</v>
      </c>
      <c r="H55" s="16">
        <v>2200</v>
      </c>
      <c r="I55" s="49">
        <f t="shared" si="3"/>
        <v>4400</v>
      </c>
      <c r="J55" s="50"/>
    </row>
    <row r="56" s="3" customFormat="1" ht="20.1" customHeight="1" spans="1:10">
      <c r="A56" s="39"/>
      <c r="B56" s="32"/>
      <c r="C56" s="27" t="s">
        <v>86</v>
      </c>
      <c r="D56" s="27" t="s">
        <v>87</v>
      </c>
      <c r="E56" s="27">
        <v>4</v>
      </c>
      <c r="F56" s="27">
        <v>1</v>
      </c>
      <c r="G56" s="27" t="s">
        <v>33</v>
      </c>
      <c r="H56" s="27">
        <v>280</v>
      </c>
      <c r="I56" s="60">
        <f t="shared" si="3"/>
        <v>1120</v>
      </c>
      <c r="J56" s="61"/>
    </row>
    <row r="57" s="3" customFormat="1" ht="20.1" customHeight="1" spans="1:10">
      <c r="A57" s="39"/>
      <c r="B57" s="32"/>
      <c r="C57" s="27" t="s">
        <v>86</v>
      </c>
      <c r="D57" s="27" t="s">
        <v>88</v>
      </c>
      <c r="E57" s="27">
        <v>4</v>
      </c>
      <c r="F57" s="27">
        <v>1</v>
      </c>
      <c r="G57" s="27" t="s">
        <v>33</v>
      </c>
      <c r="H57" s="27">
        <v>500</v>
      </c>
      <c r="I57" s="60">
        <f t="shared" si="3"/>
        <v>2000</v>
      </c>
      <c r="J57" s="61"/>
    </row>
    <row r="58" s="3" customFormat="1" ht="20.1" customHeight="1" spans="1:10">
      <c r="A58" s="39"/>
      <c r="B58" s="32"/>
      <c r="C58" s="27" t="s">
        <v>89</v>
      </c>
      <c r="D58" s="27"/>
      <c r="E58" s="27">
        <v>8</v>
      </c>
      <c r="F58" s="27">
        <v>6</v>
      </c>
      <c r="G58" s="27" t="s">
        <v>33</v>
      </c>
      <c r="H58" s="27">
        <v>500</v>
      </c>
      <c r="I58" s="60">
        <f t="shared" ref="I58:I60" si="4">H58*F58*E58</f>
        <v>24000</v>
      </c>
      <c r="J58" s="61"/>
    </row>
    <row r="59" s="3" customFormat="1" ht="20.1" customHeight="1" spans="1:10">
      <c r="A59" s="39"/>
      <c r="B59" s="32"/>
      <c r="C59" s="27" t="s">
        <v>90</v>
      </c>
      <c r="D59" s="27"/>
      <c r="E59" s="27">
        <v>2</v>
      </c>
      <c r="F59" s="27">
        <v>8</v>
      </c>
      <c r="G59" s="27" t="s">
        <v>33</v>
      </c>
      <c r="H59" s="27">
        <v>500</v>
      </c>
      <c r="I59" s="60">
        <f t="shared" si="4"/>
        <v>8000</v>
      </c>
      <c r="J59" s="61"/>
    </row>
    <row r="60" s="3" customFormat="1" ht="20.1" customHeight="1" spans="1:10">
      <c r="A60" s="39"/>
      <c r="B60" s="32"/>
      <c r="C60" s="27" t="s">
        <v>91</v>
      </c>
      <c r="D60" s="27"/>
      <c r="E60" s="27">
        <v>2</v>
      </c>
      <c r="F60" s="27">
        <v>1</v>
      </c>
      <c r="G60" s="27" t="s">
        <v>33</v>
      </c>
      <c r="H60" s="27">
        <v>1000</v>
      </c>
      <c r="I60" s="60">
        <f t="shared" si="4"/>
        <v>2000</v>
      </c>
      <c r="J60" s="61"/>
    </row>
    <row r="61" s="3" customFormat="1" ht="20.1" customHeight="1" spans="1:10">
      <c r="A61" s="39"/>
      <c r="B61" s="32"/>
      <c r="C61" s="27" t="s">
        <v>92</v>
      </c>
      <c r="D61" s="27" t="s">
        <v>93</v>
      </c>
      <c r="E61" s="27">
        <v>3</v>
      </c>
      <c r="F61" s="27">
        <v>1</v>
      </c>
      <c r="G61" s="27" t="s">
        <v>33</v>
      </c>
      <c r="H61" s="27">
        <v>600</v>
      </c>
      <c r="I61" s="60">
        <f>H61*F61*E61</f>
        <v>1800</v>
      </c>
      <c r="J61" s="61"/>
    </row>
    <row r="62" s="3" customFormat="1" ht="20.1" customHeight="1" spans="1:10">
      <c r="A62" s="39"/>
      <c r="B62" s="32"/>
      <c r="C62" s="40" t="s">
        <v>94</v>
      </c>
      <c r="D62" s="27" t="s">
        <v>95</v>
      </c>
      <c r="E62" s="27">
        <v>5</v>
      </c>
      <c r="F62" s="27">
        <v>4</v>
      </c>
      <c r="G62" s="27" t="s">
        <v>30</v>
      </c>
      <c r="H62" s="27">
        <v>360</v>
      </c>
      <c r="I62" s="60">
        <f>H62*F62*E62</f>
        <v>7200</v>
      </c>
      <c r="J62" s="61"/>
    </row>
    <row r="63" ht="20.1" customHeight="1" spans="1:10">
      <c r="A63" s="39"/>
      <c r="B63" s="41" t="s">
        <v>25</v>
      </c>
      <c r="C63" s="42"/>
      <c r="D63" s="42"/>
      <c r="E63" s="42"/>
      <c r="F63" s="42"/>
      <c r="G63" s="42"/>
      <c r="H63" s="42"/>
      <c r="I63" s="62">
        <f>SUM(I50:I62)</f>
        <v>66390</v>
      </c>
      <c r="J63" s="63"/>
    </row>
    <row r="64" ht="20.1" customHeight="1" spans="1:10">
      <c r="A64" s="43"/>
      <c r="B64" s="44" t="s">
        <v>96</v>
      </c>
      <c r="C64" s="45"/>
      <c r="D64" s="45"/>
      <c r="E64" s="45"/>
      <c r="F64" s="45"/>
      <c r="G64" s="45"/>
      <c r="H64" s="45"/>
      <c r="I64" s="64">
        <f>I12+I16+I20+I42+I48+I32+I63+I26</f>
        <v>1272700</v>
      </c>
      <c r="J64" s="65"/>
    </row>
    <row r="65" s="4" customFormat="1" ht="20.25" spans="1:10">
      <c r="A65" s="66"/>
      <c r="B65" s="67"/>
      <c r="C65" s="67"/>
      <c r="D65" s="67"/>
      <c r="E65" s="67"/>
      <c r="J65" s="68"/>
    </row>
  </sheetData>
  <mergeCells count="25">
    <mergeCell ref="B12:H12"/>
    <mergeCell ref="B16:H16"/>
    <mergeCell ref="B20:H20"/>
    <mergeCell ref="B26:H26"/>
    <mergeCell ref="B32:H32"/>
    <mergeCell ref="B42:H42"/>
    <mergeCell ref="B48:H48"/>
    <mergeCell ref="B63:H63"/>
    <mergeCell ref="B64:H64"/>
    <mergeCell ref="A6:A12"/>
    <mergeCell ref="A14:A16"/>
    <mergeCell ref="A18:A20"/>
    <mergeCell ref="A22:A26"/>
    <mergeCell ref="A28:A32"/>
    <mergeCell ref="A34:A42"/>
    <mergeCell ref="A44:A48"/>
    <mergeCell ref="A50:A63"/>
    <mergeCell ref="B6:B11"/>
    <mergeCell ref="B14:B15"/>
    <mergeCell ref="B18:B19"/>
    <mergeCell ref="B22:B25"/>
    <mergeCell ref="B28:B31"/>
    <mergeCell ref="B34:B41"/>
    <mergeCell ref="B50:B62"/>
    <mergeCell ref="A1:J4"/>
  </mergeCells>
  <pageMargins left="0.46875" right="0.359027777777778" top="0.2" bottom="0.747916666666667" header="0.313888888888889" footer="0.313888888888889"/>
  <pageSetup paperSize="9" scale="43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cp:lastPrinted>2018-04-12T07:05:00Z</cp:lastPrinted>
  <dcterms:modified xsi:type="dcterms:W3CDTF">2018-06-27T16:20:50Z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