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<sst xmlns="http://schemas.openxmlformats.org/spreadsheetml/2006/main" count="89" uniqueCount="88">
  <si>
    <t>【借款报销单】</t>
  </si>
  <si>
    <t>团号：HMZA-220523-YCH691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</si>
  <si>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</si>
  <si>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</si>
  <si>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</si>
  <si>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</si>
  <si>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</si>
  <si>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</si>
  <si>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</si>
  <si>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</si>
  <si>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</si>
  <si>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</si>
  <si>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</si>
  <si>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</si>
  <si>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</si>
  <si>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</si>
  <si>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</si>
  <si>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</si>
  <si>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</si>
  <si>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</si>
  <si>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</si>
  <si>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</si>
  <si>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</si>
  <si>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</si>
  <si>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</si>
  <si>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</si>
  <si>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</si>
  <si>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</si>
  <si>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智力冠军手表</t>
  </si>
  <si>
    <t>尽量提供可用的原始发票，发票项目不可用的，且开票需要加收税点的可以不提供原始发票。网上交易均需提供交易截图。</t>
  </si>
  <si>
    <t>折叠桌</t>
  </si>
  <si>
    <t>保温杯</t>
  </si>
  <si>
    <t>电话手表、路由器</t>
  </si>
  <si>
    <t>荣耀60</t>
  </si>
  <si>
    <t>投影仪</t>
  </si>
  <si>
    <t>折叠床</t>
  </si>
  <si>
    <t>充气泵</t>
  </si>
  <si>
    <t>手机云台 、手机</t>
  </si>
  <si>
    <t>自行车</t>
  </si>
  <si>
    <t>路由器、蓝牙耳机</t>
  </si>
  <si>
    <t>得力桌面吸尘器</t>
  </si>
  <si>
    <t>饮水机</t>
  </si>
  <si>
    <t>松下血压仪</t>
  </si>
  <si>
    <t>灭火器</t>
  </si>
  <si>
    <t>婴儿推车</t>
  </si>
  <si>
    <t>360记录仪</t>
  </si>
  <si>
    <t>联想鼠标</t>
  </si>
  <si>
    <t>纸尿裤、羽毛球拍、塞塞乐、盘碗套装、吸奶器</t>
  </si>
  <si>
    <t>太阳镜</t>
  </si>
  <si>
    <t>精华水</t>
  </si>
  <si>
    <t>茶吧机</t>
  </si>
  <si>
    <t>大疆、小熊电饭煲</t>
  </si>
  <si>
    <t>车载u盘</t>
  </si>
  <si>
    <t>内存卡、IPAD、手机</t>
  </si>
  <si>
    <t>洗涤剂</t>
  </si>
  <si>
    <t>钥匙扣</t>
  </si>
  <si>
    <t>狗粮桶</t>
  </si>
  <si>
    <t>五步梯</t>
  </si>
  <si>
    <t>vivo手机</t>
  </si>
  <si>
    <t>手机、眼霜、打印机</t>
  </si>
  <si>
    <t>小天才电话手表、小米平板</t>
  </si>
  <si>
    <t>头枕</t>
  </si>
  <si>
    <t>蒸锅</t>
  </si>
  <si>
    <t>床护栏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</si>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</sst>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4"/>
      <c r="J8" s="35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4"/>
      <c r="J9" s="36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7"/>
      <c r="J10" s="38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4"/>
      <c r="J11" s="35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4"/>
      <c r="J12" s="36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7"/>
      <c r="J13" s="38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4"/>
      <c r="J14" s="39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4"/>
      <c r="J15" s="40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7"/>
      <c r="J16" s="41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4"/>
      <c r="J17" s="39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4"/>
      <c r="J18" s="40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7"/>
      <c r="J19" s="41"/>
    </row>
    <row r="20" s="1" customFormat="1" ht="22" customHeight="1" spans="1:10">
      <c r="A20" s="21">
        <v>5</v>
      </c>
      <c r="B20" s="22" t="s">
        <v>27</v>
      </c>
      <c r="C20" s="23">
        <v>41000</v>
      </c>
      <c r="D20" s="21">
        <v>1</v>
      </c>
      <c r="E20" s="23">
        <f>C20*D20</f>
        <v>41000</v>
      </c>
      <c r="F20" s="16">
        <v>179</v>
      </c>
      <c r="G20" s="16"/>
      <c r="H20" s="16">
        <f>F20</f>
        <v>179</v>
      </c>
      <c r="I20" s="34" t="s">
        <v>28</v>
      </c>
      <c r="J20" s="35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>
        <v>149</v>
      </c>
      <c r="G21" s="16"/>
      <c r="H21" s="16">
        <f t="shared" ref="H21:H36" si="5">F21</f>
        <v>149</v>
      </c>
      <c r="I21" s="34" t="s">
        <v>30</v>
      </c>
      <c r="J21" s="36"/>
    </row>
    <row r="22" s="1" customFormat="1" ht="22" customHeight="1" spans="1:10">
      <c r="A22" s="27"/>
      <c r="B22" s="28"/>
      <c r="C22" s="29"/>
      <c r="D22" s="27"/>
      <c r="E22" s="29"/>
      <c r="F22" s="16">
        <v>49</v>
      </c>
      <c r="G22" s="16"/>
      <c r="H22" s="16">
        <f t="shared" si="5"/>
        <v>49</v>
      </c>
      <c r="I22" s="34" t="s">
        <v>31</v>
      </c>
      <c r="J22" s="36"/>
    </row>
    <row r="23" s="1" customFormat="1" ht="22" customHeight="1" spans="1:10">
      <c r="A23" s="27"/>
      <c r="B23" s="28"/>
      <c r="C23" s="29"/>
      <c r="D23" s="27"/>
      <c r="E23" s="29"/>
      <c r="F23" s="16">
        <v>698</v>
      </c>
      <c r="G23" s="16"/>
      <c r="H23" s="16">
        <f t="shared" si="5"/>
        <v>698</v>
      </c>
      <c r="I23" s="34" t="s">
        <v>32</v>
      </c>
      <c r="J23" s="36"/>
    </row>
    <row r="24" s="1" customFormat="1" ht="22" customHeight="1" spans="1:10">
      <c r="A24" s="27"/>
      <c r="B24" s="28"/>
      <c r="C24" s="29"/>
      <c r="D24" s="27"/>
      <c r="E24" s="29"/>
      <c r="F24" s="16">
        <v>1869</v>
      </c>
      <c r="G24" s="16"/>
      <c r="H24" s="16">
        <f t="shared" si="5"/>
        <v>1869</v>
      </c>
      <c r="I24" s="34" t="s">
        <v>33</v>
      </c>
      <c r="J24" s="36"/>
    </row>
    <row r="25" s="1" customFormat="1" ht="22" customHeight="1" spans="1:10">
      <c r="A25" s="27"/>
      <c r="B25" s="28"/>
      <c r="C25" s="29"/>
      <c r="D25" s="27"/>
      <c r="E25" s="29"/>
      <c r="F25" s="16">
        <v>369</v>
      </c>
      <c r="G25" s="16"/>
      <c r="H25" s="16">
        <f t="shared" si="5"/>
        <v>369</v>
      </c>
      <c r="I25" s="34" t="s">
        <v>30</v>
      </c>
      <c r="J25" s="36"/>
    </row>
    <row r="26" s="1" customFormat="1" ht="22" customHeight="1" spans="1:10">
      <c r="A26" s="27"/>
      <c r="B26" s="28"/>
      <c r="C26" s="29"/>
      <c r="D26" s="27"/>
      <c r="E26" s="29"/>
      <c r="F26" s="16">
        <v>1799</v>
      </c>
      <c r="G26" s="16"/>
      <c r="H26" s="16">
        <f t="shared" si="5"/>
        <v>1799</v>
      </c>
      <c r="I26" s="34" t="s">
        <v>34</v>
      </c>
      <c r="J26" s="36"/>
    </row>
    <row r="27" s="1" customFormat="1" ht="22" customHeight="1" spans="1:10">
      <c r="A27" s="27"/>
      <c r="B27" s="28"/>
      <c r="C27" s="29"/>
      <c r="D27" s="27"/>
      <c r="E27" s="29"/>
      <c r="F27" s="16">
        <v>2965</v>
      </c>
      <c r="G27" s="16"/>
      <c r="H27" s="16">
        <f t="shared" si="5"/>
        <v>2965</v>
      </c>
      <c r="I27" s="34" t="s">
        <v>35</v>
      </c>
      <c r="J27" s="36"/>
    </row>
    <row r="28" s="1" customFormat="1" ht="22" customHeight="1" spans="1:10">
      <c r="A28" s="27"/>
      <c r="B28" s="28"/>
      <c r="C28" s="29"/>
      <c r="D28" s="27"/>
      <c r="E28" s="29"/>
      <c r="F28" s="16">
        <v>168</v>
      </c>
      <c r="G28" s="16"/>
      <c r="H28" s="16">
        <f t="shared" si="5"/>
        <v>168</v>
      </c>
      <c r="I28" s="34" t="s">
        <v>36</v>
      </c>
      <c r="J28" s="36"/>
    </row>
    <row r="29" s="1" customFormat="1" ht="22" customHeight="1" spans="1:10">
      <c r="A29" s="27"/>
      <c r="B29" s="28"/>
      <c r="C29" s="29"/>
      <c r="D29" s="27"/>
      <c r="E29" s="29"/>
      <c r="F29" s="16">
        <v>4565</v>
      </c>
      <c r="G29" s="16"/>
      <c r="H29" s="16">
        <f t="shared" si="5"/>
        <v>4565</v>
      </c>
      <c r="I29" s="34" t="s">
        <v>37</v>
      </c>
      <c r="J29" s="36"/>
    </row>
    <row r="30" s="1" customFormat="1" ht="22" customHeight="1" spans="1:10">
      <c r="A30" s="27"/>
      <c r="B30" s="28"/>
      <c r="C30" s="29"/>
      <c r="D30" s="27"/>
      <c r="E30" s="29"/>
      <c r="F30" s="16">
        <v>299</v>
      </c>
      <c r="G30" s="16"/>
      <c r="H30" s="16">
        <f t="shared" si="5"/>
        <v>299</v>
      </c>
      <c r="I30" s="34" t="s">
        <v>38</v>
      </c>
      <c r="J30" s="36"/>
    </row>
    <row r="31" s="1" customFormat="1" ht="22" customHeight="1" spans="1:10">
      <c r="A31" s="27"/>
      <c r="B31" s="28"/>
      <c r="C31" s="29"/>
      <c r="D31" s="27"/>
      <c r="E31" s="29"/>
      <c r="F31" s="16">
        <v>268.9</v>
      </c>
      <c r="G31" s="16"/>
      <c r="H31" s="16">
        <f t="shared" si="5"/>
        <v>268.9</v>
      </c>
      <c r="I31" s="34" t="s">
        <v>39</v>
      </c>
      <c r="J31" s="36"/>
    </row>
    <row r="32" s="1" customFormat="1" ht="22" customHeight="1" spans="1:10">
      <c r="A32" s="27"/>
      <c r="B32" s="28"/>
      <c r="C32" s="29"/>
      <c r="D32" s="27"/>
      <c r="E32" s="29"/>
      <c r="F32" s="16">
        <v>37</v>
      </c>
      <c r="G32" s="16"/>
      <c r="H32" s="16">
        <f t="shared" si="5"/>
        <v>37</v>
      </c>
      <c r="I32" s="34" t="s">
        <v>40</v>
      </c>
      <c r="J32" s="36"/>
    </row>
    <row r="33" s="1" customFormat="1" ht="22" customHeight="1" spans="1:10">
      <c r="A33" s="27"/>
      <c r="B33" s="28"/>
      <c r="C33" s="29"/>
      <c r="D33" s="27"/>
      <c r="E33" s="29"/>
      <c r="F33" s="16">
        <v>198</v>
      </c>
      <c r="G33" s="16"/>
      <c r="H33" s="16">
        <f t="shared" si="5"/>
        <v>198</v>
      </c>
      <c r="I33" s="34" t="s">
        <v>41</v>
      </c>
      <c r="J33" s="36"/>
    </row>
    <row r="34" s="1" customFormat="1" ht="22" customHeight="1" spans="1:10">
      <c r="A34" s="27"/>
      <c r="B34" s="28"/>
      <c r="C34" s="29"/>
      <c r="D34" s="27"/>
      <c r="E34" s="29"/>
      <c r="F34" s="16">
        <v>229</v>
      </c>
      <c r="G34" s="16"/>
      <c r="H34" s="16">
        <f t="shared" si="5"/>
        <v>229</v>
      </c>
      <c r="I34" s="34" t="s">
        <v>42</v>
      </c>
      <c r="J34" s="36"/>
    </row>
    <row r="35" s="1" customFormat="1" ht="22" customHeight="1" spans="1:10">
      <c r="A35" s="27"/>
      <c r="B35" s="28"/>
      <c r="C35" s="29"/>
      <c r="D35" s="27"/>
      <c r="E35" s="29"/>
      <c r="F35" s="16">
        <v>37</v>
      </c>
      <c r="G35" s="16"/>
      <c r="H35" s="16">
        <f t="shared" si="5"/>
        <v>37</v>
      </c>
      <c r="I35" s="34" t="s">
        <v>43</v>
      </c>
      <c r="J35" s="36"/>
    </row>
    <row r="36" s="1" customFormat="1" ht="22" customHeight="1" spans="1:10">
      <c r="A36" s="27"/>
      <c r="B36" s="28"/>
      <c r="C36" s="29"/>
      <c r="D36" s="27"/>
      <c r="E36" s="29"/>
      <c r="F36" s="16">
        <v>349</v>
      </c>
      <c r="G36" s="16"/>
      <c r="H36" s="16">
        <f t="shared" ref="H36:H46" si="6">F36</f>
        <v>349</v>
      </c>
      <c r="I36" s="34" t="s">
        <v>44</v>
      </c>
      <c r="J36" s="36"/>
    </row>
    <row r="37" s="1" customFormat="1" ht="22" customHeight="1" spans="1:10">
      <c r="A37" s="27"/>
      <c r="B37" s="28"/>
      <c r="C37" s="29"/>
      <c r="D37" s="27"/>
      <c r="E37" s="29"/>
      <c r="F37" s="16">
        <v>219</v>
      </c>
      <c r="G37" s="16"/>
      <c r="H37" s="16">
        <f t="shared" si="6"/>
        <v>219</v>
      </c>
      <c r="I37" s="34" t="s">
        <v>45</v>
      </c>
      <c r="J37" s="36"/>
    </row>
    <row r="38" s="1" customFormat="1" ht="22" customHeight="1" spans="1:10">
      <c r="A38" s="27"/>
      <c r="B38" s="28"/>
      <c r="C38" s="29"/>
      <c r="D38" s="27"/>
      <c r="E38" s="29"/>
      <c r="F38" s="16">
        <v>64.9</v>
      </c>
      <c r="G38" s="16"/>
      <c r="H38" s="16">
        <f t="shared" si="6"/>
        <v>64.9</v>
      </c>
      <c r="I38" s="34" t="s">
        <v>46</v>
      </c>
      <c r="J38" s="36"/>
    </row>
    <row r="39" s="1" customFormat="1" ht="30" customHeight="1" spans="1:10">
      <c r="A39" s="27"/>
      <c r="B39" s="28"/>
      <c r="C39" s="29"/>
      <c r="D39" s="27"/>
      <c r="E39" s="29"/>
      <c r="F39" s="16">
        <v>810</v>
      </c>
      <c r="G39" s="16"/>
      <c r="H39" s="16">
        <f t="shared" si="6"/>
        <v>810</v>
      </c>
      <c r="I39" s="42" t="s">
        <v>47</v>
      </c>
      <c r="J39" s="36"/>
    </row>
    <row r="40" s="1" customFormat="1" ht="22" customHeight="1" spans="1:10">
      <c r="A40" s="27"/>
      <c r="B40" s="28"/>
      <c r="C40" s="29"/>
      <c r="D40" s="27"/>
      <c r="E40" s="29"/>
      <c r="F40" s="16">
        <v>199</v>
      </c>
      <c r="G40" s="16"/>
      <c r="H40" s="16">
        <f t="shared" si="6"/>
        <v>199</v>
      </c>
      <c r="I40" s="34" t="s">
        <v>48</v>
      </c>
      <c r="J40" s="36"/>
    </row>
    <row r="41" s="1" customFormat="1" ht="22" customHeight="1" spans="1:10">
      <c r="A41" s="27"/>
      <c r="B41" s="28"/>
      <c r="C41" s="29"/>
      <c r="D41" s="27"/>
      <c r="E41" s="29"/>
      <c r="F41" s="16">
        <v>690</v>
      </c>
      <c r="G41" s="16"/>
      <c r="H41" s="16">
        <f t="shared" si="6"/>
        <v>690</v>
      </c>
      <c r="I41" s="34" t="s">
        <v>49</v>
      </c>
      <c r="J41" s="36"/>
    </row>
    <row r="42" s="1" customFormat="1" ht="22" customHeight="1" spans="1:10">
      <c r="A42" s="27"/>
      <c r="B42" s="28"/>
      <c r="C42" s="29"/>
      <c r="D42" s="27"/>
      <c r="E42" s="29"/>
      <c r="F42" s="16">
        <v>299</v>
      </c>
      <c r="G42" s="16"/>
      <c r="H42" s="16">
        <f t="shared" si="6"/>
        <v>299</v>
      </c>
      <c r="I42" s="34" t="s">
        <v>50</v>
      </c>
      <c r="J42" s="36"/>
    </row>
    <row r="43" s="1" customFormat="1" ht="22" customHeight="1" spans="1:10">
      <c r="A43" s="27"/>
      <c r="B43" s="28"/>
      <c r="C43" s="29"/>
      <c r="D43" s="27"/>
      <c r="E43" s="29"/>
      <c r="F43" s="16">
        <v>867</v>
      </c>
      <c r="G43" s="16"/>
      <c r="H43" s="16">
        <f t="shared" si="6"/>
        <v>867</v>
      </c>
      <c r="I43" s="34" t="s">
        <v>51</v>
      </c>
      <c r="J43" s="36"/>
    </row>
    <row r="44" s="1" customFormat="1" ht="22" customHeight="1" spans="1:10">
      <c r="A44" s="27"/>
      <c r="B44" s="28"/>
      <c r="C44" s="29"/>
      <c r="D44" s="27"/>
      <c r="E44" s="29"/>
      <c r="F44" s="16">
        <v>99</v>
      </c>
      <c r="G44" s="16"/>
      <c r="H44" s="16">
        <f t="shared" si="6"/>
        <v>99</v>
      </c>
      <c r="I44" s="34" t="s">
        <v>52</v>
      </c>
      <c r="J44" s="36"/>
    </row>
    <row r="45" s="1" customFormat="1" ht="22" customHeight="1" spans="1:10">
      <c r="A45" s="27"/>
      <c r="B45" s="28"/>
      <c r="C45" s="29"/>
      <c r="D45" s="27"/>
      <c r="E45" s="29"/>
      <c r="F45" s="16">
        <v>14625.9</v>
      </c>
      <c r="G45" s="16"/>
      <c r="H45" s="16">
        <f t="shared" si="6"/>
        <v>14625.9</v>
      </c>
      <c r="I45" s="34" t="s">
        <v>53</v>
      </c>
      <c r="J45" s="36"/>
    </row>
    <row r="46" s="1" customFormat="1" ht="22" customHeight="1" spans="1:10">
      <c r="A46" s="27"/>
      <c r="B46" s="28"/>
      <c r="C46" s="29"/>
      <c r="D46" s="27"/>
      <c r="E46" s="29"/>
      <c r="F46" s="16">
        <v>119</v>
      </c>
      <c r="G46" s="16"/>
      <c r="H46" s="16">
        <f t="shared" ref="H46:H56" si="7">F46</f>
        <v>119</v>
      </c>
      <c r="I46" s="34" t="s">
        <v>54</v>
      </c>
      <c r="J46" s="36"/>
    </row>
    <row r="47" s="1" customFormat="1" ht="22" customHeight="1" spans="1:10">
      <c r="A47" s="30"/>
      <c r="B47" s="31"/>
      <c r="C47" s="32"/>
      <c r="D47" s="30"/>
      <c r="E47" s="32"/>
      <c r="F47" s="16">
        <v>946</v>
      </c>
      <c r="G47" s="16"/>
      <c r="H47" s="16">
        <f t="shared" si="7"/>
        <v>946</v>
      </c>
      <c r="I47" s="34" t="s">
        <v>55</v>
      </c>
      <c r="J47" s="43"/>
    </row>
    <row r="48" s="1" customFormat="1" ht="22" customHeight="1" spans="1:10">
      <c r="A48" s="30"/>
      <c r="B48" s="31"/>
      <c r="C48" s="32"/>
      <c r="D48" s="30"/>
      <c r="E48" s="32"/>
      <c r="F48" s="16">
        <v>258</v>
      </c>
      <c r="G48" s="16"/>
      <c r="H48" s="16">
        <f t="shared" si="7"/>
        <v>258</v>
      </c>
      <c r="I48" s="34" t="s">
        <v>56</v>
      </c>
      <c r="J48" s="43"/>
    </row>
    <row r="49" s="1" customFormat="1" ht="22" customHeight="1" spans="1:10">
      <c r="A49" s="30"/>
      <c r="B49" s="31"/>
      <c r="C49" s="32"/>
      <c r="D49" s="30"/>
      <c r="E49" s="32"/>
      <c r="F49" s="16">
        <v>338</v>
      </c>
      <c r="G49" s="16"/>
      <c r="H49" s="16">
        <f t="shared" si="7"/>
        <v>338</v>
      </c>
      <c r="I49" s="34" t="s">
        <v>57</v>
      </c>
      <c r="J49" s="43"/>
    </row>
    <row r="50" s="1" customFormat="1" ht="22" customHeight="1" spans="1:10">
      <c r="A50" s="30"/>
      <c r="B50" s="31"/>
      <c r="C50" s="32"/>
      <c r="D50" s="30"/>
      <c r="E50" s="32"/>
      <c r="F50" s="16">
        <v>889</v>
      </c>
      <c r="G50" s="16"/>
      <c r="H50" s="16">
        <f t="shared" si="7"/>
        <v>889</v>
      </c>
      <c r="I50" s="34" t="s">
        <v>58</v>
      </c>
      <c r="J50" s="43"/>
    </row>
    <row r="51" s="1" customFormat="1" ht="22" customHeight="1" spans="1:10">
      <c r="A51" s="30"/>
      <c r="B51" s="31"/>
      <c r="C51" s="32"/>
      <c r="D51" s="30"/>
      <c r="E51" s="32"/>
      <c r="F51" s="16">
        <v>3078</v>
      </c>
      <c r="G51" s="16"/>
      <c r="H51" s="16">
        <f t="shared" si="7"/>
        <v>3078</v>
      </c>
      <c r="I51" s="34" t="s">
        <v>59</v>
      </c>
      <c r="J51" s="43"/>
    </row>
    <row r="52" s="1" customFormat="1" ht="22" customHeight="1" spans="1:10">
      <c r="A52" s="30"/>
      <c r="B52" s="31"/>
      <c r="C52" s="32"/>
      <c r="D52" s="30"/>
      <c r="E52" s="32"/>
      <c r="F52" s="16">
        <v>2597</v>
      </c>
      <c r="G52" s="16"/>
      <c r="H52" s="16">
        <f t="shared" si="7"/>
        <v>2597</v>
      </c>
      <c r="I52" s="34" t="s">
        <v>60</v>
      </c>
      <c r="J52" s="43"/>
    </row>
    <row r="53" s="1" customFormat="1" ht="22" customHeight="1" spans="1:10">
      <c r="A53" s="30"/>
      <c r="B53" s="31"/>
      <c r="C53" s="32"/>
      <c r="D53" s="30"/>
      <c r="E53" s="32"/>
      <c r="F53" s="16">
        <v>108</v>
      </c>
      <c r="G53" s="16"/>
      <c r="H53" s="16">
        <f t="shared" si="7"/>
        <v>108</v>
      </c>
      <c r="I53" s="34" t="s">
        <v>61</v>
      </c>
      <c r="J53" s="43"/>
    </row>
    <row r="54" s="1" customFormat="1" ht="22" customHeight="1" spans="1:10">
      <c r="A54" s="30"/>
      <c r="B54" s="31"/>
      <c r="C54" s="32"/>
      <c r="D54" s="30"/>
      <c r="E54" s="32"/>
      <c r="F54" s="16">
        <v>129</v>
      </c>
      <c r="G54" s="16"/>
      <c r="H54" s="16">
        <f>F54</f>
        <v>129</v>
      </c>
      <c r="I54" s="34" t="s">
        <v>62</v>
      </c>
      <c r="J54" s="43"/>
    </row>
    <row r="55" s="1" customFormat="1" ht="22" customHeight="1" spans="1:10">
      <c r="A55" s="30"/>
      <c r="B55" s="31"/>
      <c r="C55" s="32"/>
      <c r="D55" s="30"/>
      <c r="E55" s="32"/>
      <c r="F55" s="16">
        <v>289.8</v>
      </c>
      <c r="G55" s="16"/>
      <c r="H55" s="16">
        <f>F55</f>
        <v>289.8</v>
      </c>
      <c r="I55" s="34" t="s">
        <v>63</v>
      </c>
      <c r="J55" s="43"/>
    </row>
    <row r="56" s="2" customFormat="1" customHeight="1" spans="1:10">
      <c r="A56" s="18"/>
      <c r="B56" s="19" t="s">
        <v>64</v>
      </c>
      <c r="C56" s="20">
        <f>SUM(C20)</f>
        <v>41000</v>
      </c>
      <c r="D56" s="20">
        <f>SUM(D20)</f>
        <v>1</v>
      </c>
      <c r="E56" s="20">
        <f>SUM(E20)</f>
        <v>41000</v>
      </c>
      <c r="F56" s="20">
        <f>SUM(F20:F55)</f>
        <v>40853.5</v>
      </c>
      <c r="G56" s="20">
        <f>SUM(G20:G20)</f>
        <v>0</v>
      </c>
      <c r="H56" s="20">
        <f>SUM(H20:H55)</f>
        <v>40853.5</v>
      </c>
      <c r="I56" s="37"/>
      <c r="J56" s="38"/>
    </row>
    <row r="57" s="1" customFormat="1" customHeight="1" spans="1:10">
      <c r="A57" s="14">
        <v>6</v>
      </c>
      <c r="B57" s="15" t="s">
        <v>65</v>
      </c>
      <c r="C57" s="16">
        <v>0</v>
      </c>
      <c r="D57" s="17"/>
      <c r="E57" s="16">
        <f t="shared" ref="E57:E62" si="8">C57*D57</f>
        <v>0</v>
      </c>
      <c r="F57" s="16">
        <v>0</v>
      </c>
      <c r="G57" s="16">
        <v>0</v>
      </c>
      <c r="H57" s="16">
        <f t="shared" ref="H57:H60" si="9">F57+G57</f>
        <v>0</v>
      </c>
      <c r="I57" s="34"/>
      <c r="J57" s="35" t="s">
        <v>66</v>
      </c>
    </row>
    <row r="58" s="2" customFormat="1" customHeight="1" spans="1:10">
      <c r="A58" s="18"/>
      <c r="B58" s="19" t="s">
        <v>67</v>
      </c>
      <c r="C58" s="20">
        <f>SUM(C57)</f>
        <v>0</v>
      </c>
      <c r="D58" s="20">
        <f>SUM(D57)</f>
        <v>0</v>
      </c>
      <c r="E58" s="20">
        <f>SUM(E57)</f>
        <v>0</v>
      </c>
      <c r="F58" s="20">
        <f t="shared" ref="F58:H58" si="10">SUM(F57:F57)</f>
        <v>0</v>
      </c>
      <c r="G58" s="20">
        <f t="shared" si="10"/>
        <v>0</v>
      </c>
      <c r="H58" s="20">
        <f t="shared" si="10"/>
        <v>0</v>
      </c>
      <c r="I58" s="37"/>
      <c r="J58" s="41"/>
    </row>
    <row r="59" s="1" customFormat="1" customHeight="1" spans="1:10">
      <c r="A59" s="14">
        <v>7</v>
      </c>
      <c r="B59" s="15" t="s">
        <v>68</v>
      </c>
      <c r="C59" s="16">
        <v>0</v>
      </c>
      <c r="D59" s="17"/>
      <c r="E59" s="16">
        <f t="shared" si="8"/>
        <v>0</v>
      </c>
      <c r="F59" s="16">
        <v>0</v>
      </c>
      <c r="G59" s="16">
        <v>0</v>
      </c>
      <c r="H59" s="16">
        <f t="shared" si="9"/>
        <v>0</v>
      </c>
      <c r="I59" s="34"/>
      <c r="J59" s="44"/>
    </row>
    <row r="60" s="1" customFormat="1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9"/>
        <v>0</v>
      </c>
      <c r="I60" s="34"/>
      <c r="J60" s="45"/>
    </row>
    <row r="61" s="2" customFormat="1" customHeight="1" spans="1:10">
      <c r="A61" s="18"/>
      <c r="B61" s="19" t="s">
        <v>69</v>
      </c>
      <c r="C61" s="20">
        <f>SUM(C59)</f>
        <v>0</v>
      </c>
      <c r="D61" s="20">
        <f>SUM(D59)</f>
        <v>0</v>
      </c>
      <c r="E61" s="20">
        <f>SUM(E59)</f>
        <v>0</v>
      </c>
      <c r="F61" s="20">
        <f t="shared" ref="F61:H61" si="11">SUM(F59:F60)</f>
        <v>0</v>
      </c>
      <c r="G61" s="20">
        <f t="shared" si="11"/>
        <v>0</v>
      </c>
      <c r="H61" s="20">
        <f t="shared" si="11"/>
        <v>0</v>
      </c>
      <c r="I61" s="37"/>
      <c r="J61" s="46"/>
    </row>
    <row r="62" s="1" customFormat="1" customHeight="1" spans="1:10">
      <c r="A62" s="14">
        <v>8</v>
      </c>
      <c r="B62" s="15" t="s">
        <v>70</v>
      </c>
      <c r="C62" s="16">
        <v>0</v>
      </c>
      <c r="D62" s="17"/>
      <c r="E62" s="16">
        <f t="shared" si="8"/>
        <v>0</v>
      </c>
      <c r="F62" s="16">
        <v>0</v>
      </c>
      <c r="G62" s="16">
        <v>0</v>
      </c>
      <c r="H62" s="16">
        <f t="shared" ref="H62:H65" si="12">F62+G62</f>
        <v>0</v>
      </c>
      <c r="I62" s="34"/>
      <c r="J62" s="39" t="s">
        <v>71</v>
      </c>
    </row>
    <row r="63" s="1" customFormat="1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12"/>
        <v>0</v>
      </c>
      <c r="I63" s="34"/>
      <c r="J63" s="40"/>
    </row>
    <row r="64" s="2" customFormat="1" customHeight="1" spans="1:10">
      <c r="A64" s="18"/>
      <c r="B64" s="19" t="s">
        <v>72</v>
      </c>
      <c r="C64" s="20">
        <f>SUM(C62)</f>
        <v>0</v>
      </c>
      <c r="D64" s="20">
        <f>SUM(D62)</f>
        <v>0</v>
      </c>
      <c r="E64" s="20">
        <f>SUM(E62)</f>
        <v>0</v>
      </c>
      <c r="F64" s="20">
        <f t="shared" ref="F64:H64" si="13">SUM(F62:F63)</f>
        <v>0</v>
      </c>
      <c r="G64" s="20">
        <f t="shared" si="13"/>
        <v>0</v>
      </c>
      <c r="H64" s="20">
        <f t="shared" si="13"/>
        <v>0</v>
      </c>
      <c r="I64" s="37"/>
      <c r="J64" s="41"/>
    </row>
    <row r="65" s="1" customFormat="1" customHeight="1" spans="1:10">
      <c r="A65" s="14">
        <v>9</v>
      </c>
      <c r="B65" s="15" t="s">
        <v>73</v>
      </c>
      <c r="C65" s="16">
        <v>0</v>
      </c>
      <c r="D65" s="17"/>
      <c r="E65" s="16">
        <f>C65*D65</f>
        <v>0</v>
      </c>
      <c r="F65" s="16">
        <v>0</v>
      </c>
      <c r="G65" s="16">
        <v>0</v>
      </c>
      <c r="H65" s="16">
        <f t="shared" si="12"/>
        <v>0</v>
      </c>
      <c r="I65" s="34"/>
      <c r="J65" s="35" t="s">
        <v>74</v>
      </c>
    </row>
    <row r="66" s="2" customFormat="1" customHeight="1" spans="1:10">
      <c r="A66" s="18"/>
      <c r="B66" s="19" t="s">
        <v>75</v>
      </c>
      <c r="C66" s="20">
        <f>SUM(C65)</f>
        <v>0</v>
      </c>
      <c r="D66" s="20">
        <f>SUM(D65)</f>
        <v>0</v>
      </c>
      <c r="E66" s="20">
        <f>SUM(E65)</f>
        <v>0</v>
      </c>
      <c r="F66" s="20">
        <f t="shared" ref="F66:H66" si="14">SUM(F65:F65)</f>
        <v>0</v>
      </c>
      <c r="G66" s="20">
        <f t="shared" si="14"/>
        <v>0</v>
      </c>
      <c r="H66" s="20">
        <f t="shared" si="14"/>
        <v>0</v>
      </c>
      <c r="I66" s="37"/>
      <c r="J66" s="38"/>
    </row>
    <row r="67" s="1" customFormat="1" customHeight="1" spans="1:10">
      <c r="A67" s="21">
        <v>10</v>
      </c>
      <c r="B67" s="22" t="s">
        <v>76</v>
      </c>
      <c r="C67" s="23">
        <v>0</v>
      </c>
      <c r="D67" s="21"/>
      <c r="E67" s="23">
        <f>C67*D67</f>
        <v>0</v>
      </c>
      <c r="F67" s="16"/>
      <c r="G67" s="16"/>
      <c r="H67" s="16"/>
      <c r="I67" s="34"/>
      <c r="J67" s="44"/>
    </row>
    <row r="68" s="1" customFormat="1" customHeight="1" spans="1:10">
      <c r="A68" s="27"/>
      <c r="B68" s="28"/>
      <c r="C68" s="29"/>
      <c r="D68" s="27"/>
      <c r="E68" s="29"/>
      <c r="F68" s="16"/>
      <c r="G68" s="16"/>
      <c r="H68" s="16"/>
      <c r="I68" s="34"/>
      <c r="J68" s="45"/>
    </row>
    <row r="69" s="1" customFormat="1" customHeight="1" spans="1:10">
      <c r="A69" s="27"/>
      <c r="B69" s="28"/>
      <c r="C69" s="29"/>
      <c r="D69" s="27"/>
      <c r="E69" s="29"/>
      <c r="F69" s="16"/>
      <c r="G69" s="16"/>
      <c r="H69" s="16"/>
      <c r="I69" s="34"/>
      <c r="J69" s="45"/>
    </row>
    <row r="70" s="2" customFormat="1" customHeight="1" spans="1:10">
      <c r="A70" s="18"/>
      <c r="B70" s="19" t="s">
        <v>77</v>
      </c>
      <c r="C70" s="20">
        <f>SUM(C67)</f>
        <v>0</v>
      </c>
      <c r="D70" s="20">
        <f>SUM(D67)</f>
        <v>0</v>
      </c>
      <c r="E70" s="20">
        <f>SUM(E67)</f>
        <v>0</v>
      </c>
      <c r="F70" s="20">
        <f t="shared" ref="F70:H70" si="15">SUM(F67:F69)</f>
        <v>0</v>
      </c>
      <c r="G70" s="20">
        <f t="shared" si="15"/>
        <v>0</v>
      </c>
      <c r="H70" s="20">
        <f t="shared" si="15"/>
        <v>0</v>
      </c>
      <c r="I70" s="37"/>
      <c r="J70" s="46"/>
    </row>
    <row r="71" s="1" customFormat="1" customHeight="1" spans="1:10">
      <c r="A71" s="18"/>
      <c r="B71" s="19" t="s">
        <v>78</v>
      </c>
      <c r="C71" s="20">
        <f t="shared" ref="C71:H71" si="16">SUM(C70,C66,C64,C61,C58,C56,C19,C16,C13,C10)</f>
        <v>41000</v>
      </c>
      <c r="D71" s="20">
        <f t="shared" si="16"/>
        <v>1</v>
      </c>
      <c r="E71" s="20">
        <f t="shared" si="16"/>
        <v>41000</v>
      </c>
      <c r="F71" s="20">
        <f t="shared" si="16"/>
        <v>40853.5</v>
      </c>
      <c r="G71" s="20">
        <f t="shared" si="16"/>
        <v>0</v>
      </c>
      <c r="H71" s="20">
        <f t="shared" si="16"/>
        <v>40853.5</v>
      </c>
      <c r="I71" s="37"/>
      <c r="J71" s="54"/>
    </row>
    <row r="72" s="1" customFormat="1" customHeight="1" spans="1:3">
      <c r="A72" s="3"/>
      <c r="C72" s="4"/>
    </row>
    <row r="73" s="1" customFormat="1" customHeight="1" spans="1:3">
      <c r="A73" s="3"/>
      <c r="C73" s="4"/>
    </row>
    <row r="74" s="1" customFormat="1" customHeight="1" spans="1:3">
      <c r="A74" s="3"/>
      <c r="C74" s="4"/>
    </row>
    <row r="75" s="1" customFormat="1" customHeight="1" spans="1:9">
      <c r="A75" s="47" t="s">
        <v>79</v>
      </c>
      <c r="B75" s="48"/>
      <c r="C75" s="49" t="s">
        <v>80</v>
      </c>
      <c r="D75" s="49"/>
      <c r="E75" s="49" t="s">
        <v>81</v>
      </c>
      <c r="F75" s="49"/>
      <c r="G75" s="49" t="s">
        <v>82</v>
      </c>
      <c r="H75" s="49"/>
      <c r="I75" s="55" t="s">
        <v>83</v>
      </c>
    </row>
    <row r="76" s="1" customFormat="1" customHeight="1" spans="1:9">
      <c r="A76" s="50">
        <f>E71</f>
        <v>41000</v>
      </c>
      <c r="B76" s="51"/>
      <c r="C76" s="51">
        <f>H71</f>
        <v>40853.5</v>
      </c>
      <c r="D76" s="51"/>
      <c r="E76" s="51">
        <f>F71</f>
        <v>40853.5</v>
      </c>
      <c r="F76" s="51"/>
      <c r="G76" s="51">
        <f>G71</f>
        <v>0</v>
      </c>
      <c r="H76" s="51"/>
      <c r="I76" s="56">
        <f>A76-C76</f>
        <v>146.5</v>
      </c>
    </row>
    <row r="77" s="1" customFormat="1" customHeight="1" spans="1:3">
      <c r="A77" s="3"/>
      <c r="C77" s="4"/>
    </row>
    <row r="78" s="1" customFormat="1" customHeight="1" spans="1:9">
      <c r="A78" s="52" t="s">
        <v>84</v>
      </c>
      <c r="B78" s="2"/>
      <c r="C78" s="53" t="s">
        <v>85</v>
      </c>
      <c r="D78" s="52"/>
      <c r="E78" s="52" t="s">
        <v>86</v>
      </c>
      <c r="F78" s="52"/>
      <c r="G78" s="52" t="s">
        <v>87</v>
      </c>
      <c r="H78" s="52"/>
      <c r="I78" s="2"/>
    </row>
  </sheetData>
  <mergeCells count="66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9"/>
    <mergeCell ref="A11:A12"/>
    <mergeCell ref="A14:A15"/>
    <mergeCell ref="A17:A18"/>
    <mergeCell ref="A20:A46"/>
    <mergeCell ref="A59:A60"/>
    <mergeCell ref="A62:A63"/>
    <mergeCell ref="A67:A69"/>
    <mergeCell ref="B6:B7"/>
    <mergeCell ref="B8:B9"/>
    <mergeCell ref="B11:B12"/>
    <mergeCell ref="B14:B15"/>
    <mergeCell ref="B17:B18"/>
    <mergeCell ref="B20:B24"/>
    <mergeCell ref="B59:B60"/>
    <mergeCell ref="B62:B63"/>
    <mergeCell ref="B67:B69"/>
    <mergeCell ref="C8:C9"/>
    <mergeCell ref="C11:C12"/>
    <mergeCell ref="C14:C15"/>
    <mergeCell ref="C17:C18"/>
    <mergeCell ref="C20:C46"/>
    <mergeCell ref="C59:C60"/>
    <mergeCell ref="C62:C63"/>
    <mergeCell ref="C67:C69"/>
    <mergeCell ref="D8:D9"/>
    <mergeCell ref="D11:D12"/>
    <mergeCell ref="D14:D15"/>
    <mergeCell ref="D17:D18"/>
    <mergeCell ref="D20:D46"/>
    <mergeCell ref="D59:D60"/>
    <mergeCell ref="D62:D63"/>
    <mergeCell ref="D67:D69"/>
    <mergeCell ref="E8:E9"/>
    <mergeCell ref="E11:E12"/>
    <mergeCell ref="E14:E15"/>
    <mergeCell ref="E17:E18"/>
    <mergeCell ref="E20:E46"/>
    <mergeCell ref="E59:E60"/>
    <mergeCell ref="E62:E63"/>
    <mergeCell ref="E67:E69"/>
    <mergeCell ref="J4:J5"/>
    <mergeCell ref="J6:J7"/>
    <mergeCell ref="J8:J10"/>
    <mergeCell ref="J11:J13"/>
    <mergeCell ref="J14:J16"/>
    <mergeCell ref="J17:J19"/>
    <mergeCell ref="J20:J56"/>
    <mergeCell ref="J57:J58"/>
    <mergeCell ref="J59:J61"/>
    <mergeCell ref="J62:J64"/>
    <mergeCell ref="J65:J66"/>
    <mergeCell ref="J67:J70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2022-10-12T09:28:00Z</dcterms:created>
  <dcterms:modified xsi:type="dcterms:W3CDTF">2022-10-13T07:43:49Z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B9D9302528594D07AEC156724C80C02E</vt:lpwstr>
  </property>
  <property fmtid="{D5CDD505-2E9C-101B-9397-08002B2CF9AE}" pid="3" name="KSOProductBuildVer">
    <vt:lpwstr>2052-11.1.0.12598</vt:lpwstr>
  </property>
</Properties>
</file>