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2年\0707 360重庆交流活动\"/>
    </mc:Choice>
  </mc:AlternateContent>
  <xr:revisionPtr revIDLastSave="0" documentId="13_ncr:1_{41D2D233-979D-495D-8AF3-2A1D326060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合川4日行程报价" sheetId="2" r:id="rId1"/>
  </sheets>
  <definedNames>
    <definedName name="_xlnm.Print_Area" localSheetId="0">合川4日行程报价!$A$1:$K$46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2" l="1"/>
  <c r="J17" i="2"/>
  <c r="J18" i="2"/>
  <c r="J19" i="2"/>
  <c r="J11" i="2"/>
  <c r="J12" i="2"/>
  <c r="J13" i="2"/>
  <c r="J14" i="2"/>
  <c r="J15" i="2"/>
  <c r="J16" i="2"/>
  <c r="J6" i="2"/>
  <c r="J9" i="2"/>
  <c r="J8" i="2"/>
  <c r="J10" i="2"/>
  <c r="J20" i="2"/>
  <c r="J21" i="2"/>
  <c r="J22" i="2"/>
  <c r="J23" i="2"/>
  <c r="J24" i="2"/>
  <c r="J25" i="2"/>
  <c r="J26" i="2"/>
  <c r="J27" i="2"/>
  <c r="J28" i="2"/>
  <c r="J29" i="2"/>
  <c r="J30" i="2"/>
  <c r="J31" i="2"/>
  <c r="J7" i="2"/>
  <c r="J33" i="2"/>
  <c r="J32" i="2"/>
  <c r="J35" i="2"/>
  <c r="J36" i="2"/>
</calcChain>
</file>

<file path=xl/sharedStrings.xml><?xml version="1.0" encoding="utf-8"?>
<sst xmlns="http://schemas.openxmlformats.org/spreadsheetml/2006/main" count="127" uniqueCount="98">
  <si>
    <t>供应商名称</t>
  </si>
  <si>
    <t>康辉集团北京国际会议展览有限公司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</si>
  <si>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</si>
  <si>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</si>
  <si>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</si>
  <si>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</si>
  <si>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</si>
  <si>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</si>
  <si>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</si>
  <si>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</si>
  <si>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</si>
  <si>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</si>
  <si>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</si>
  <si>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</si>
  <si>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</si>
  <si>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</si>
  <si>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人</t>
    <phoneticPr fontId="3" type="noConversion"/>
  </si>
  <si>
    <t>次</t>
    <phoneticPr fontId="3" type="noConversion"/>
  </si>
  <si>
    <t>机票费用合计</t>
    <rPh sb="0" eb="2">
      <t>ji</t>
    </rPh>
    <phoneticPr fontId="3" type="noConversion"/>
  </si>
  <si>
    <t>酒店</t>
  </si>
  <si>
    <t>间</t>
  </si>
  <si>
    <t>间夜</t>
  </si>
  <si>
    <t>酒店费用合计</t>
  </si>
  <si>
    <t>餐饮</t>
  </si>
  <si>
    <t>人</t>
  </si>
  <si>
    <t>餐</t>
  </si>
  <si>
    <t>桌</t>
    <phoneticPr fontId="3" type="noConversion"/>
  </si>
  <si>
    <t>次</t>
  </si>
  <si>
    <r>
      <rPr>
        <b/>
        <sz val="9"/>
        <color rgb="FF000000"/>
        <rFont val="微软雅黑"/>
        <family val="2"/>
        <charset val="134"/>
      </rPr>
      <t>餐饮费用合计</t>
    </r>
    <r>
      <rPr>
        <b/>
        <sz val="9"/>
        <color rgb="FFFF0000"/>
        <rFont val="微软雅黑"/>
        <family val="2"/>
        <charset val="134"/>
      </rPr>
      <t>（备注：用餐报价中请说明，用餐地点和用餐形式）</t>
    </r>
  </si>
  <si>
    <t>团建</t>
    <rPh sb="0" eb="2">
      <t>tuan jia</t>
    </rPh>
    <phoneticPr fontId="3" type="noConversion"/>
  </si>
  <si>
    <t>景区门票</t>
    <rPh sb="0" eb="2">
      <t>jing q</t>
    </rPh>
    <phoneticPr fontId="3" type="noConversion"/>
  </si>
  <si>
    <t xml:space="preserve">次 </t>
  </si>
  <si>
    <t>官导</t>
    <rPh sb="0" eb="1">
      <t>guan fan</t>
    </rPh>
    <phoneticPr fontId="3" type="noConversion"/>
  </si>
  <si>
    <t>团</t>
    <phoneticPr fontId="3" type="noConversion"/>
  </si>
  <si>
    <t>费用合计</t>
    <phoneticPr fontId="3" type="noConversion"/>
  </si>
  <si>
    <t>用车</t>
    <rPh sb="0" eb="2">
      <t>yong ch</t>
    </rPh>
    <phoneticPr fontId="3" type="noConversion"/>
  </si>
  <si>
    <t>辆</t>
    <phoneticPr fontId="3" type="noConversion"/>
  </si>
  <si>
    <t>天</t>
    <phoneticPr fontId="3" type="noConversion"/>
  </si>
  <si>
    <t>物料</t>
    <phoneticPr fontId="3" type="noConversion"/>
  </si>
  <si>
    <t>制作</t>
  </si>
  <si>
    <t>个</t>
  </si>
  <si>
    <t>物料及团建用品费用合计</t>
  </si>
  <si>
    <t>天</t>
  </si>
  <si>
    <t>工作人员</t>
  </si>
  <si>
    <t>接机人员</t>
    <rPh sb="0" eb="2">
      <t>jie j</t>
    </rPh>
    <phoneticPr fontId="3" type="noConversion"/>
  </si>
  <si>
    <t>当地工作人员</t>
    <rPh sb="0" eb="2">
      <t>dang d</t>
    </rPh>
    <phoneticPr fontId="3" type="noConversion"/>
  </si>
  <si>
    <t>人员费用合计</t>
  </si>
  <si>
    <t>其他杂项</t>
  </si>
  <si>
    <t>采购</t>
  </si>
  <si>
    <t>备用药品</t>
    <rPh sb="0" eb="2">
      <t>bei yong ya</t>
    </rPh>
    <phoneticPr fontId="3" type="noConversion"/>
  </si>
  <si>
    <t>项</t>
  </si>
  <si>
    <t>其他项费用合计</t>
  </si>
  <si>
    <t>其他服务费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</si>
  <si>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</si>
  <si>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</si>
  <si>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</si>
  <si>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</si>
  <si>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</si>
  <si>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</si>
  <si>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</si>
  <si>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</si>
  <si>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</si>
  <si>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机票服务费</t>
    <phoneticPr fontId="2" type="noConversion"/>
  </si>
  <si>
    <t>酒店服务费</t>
    <phoneticPr fontId="2" type="noConversion"/>
  </si>
  <si>
    <t>桌</t>
    <phoneticPr fontId="2" type="noConversion"/>
  </si>
  <si>
    <t>每天工作10小时，含餐含超时费等，此部分可提供地接发票账单</t>
    <phoneticPr fontId="2" type="noConversion"/>
  </si>
  <si>
    <t>此团成本构成绝大部分为机票酒店垫款，为达到我司要求的立团标准，我们接受最低毛利率为8%</t>
    <phoneticPr fontId="2" type="noConversion"/>
  </si>
  <si>
    <t>趟</t>
    <phoneticPr fontId="3" type="noConversion"/>
  </si>
  <si>
    <t>7月8日午餐</t>
    <phoneticPr fontId="16" type="noConversion"/>
  </si>
  <si>
    <t>7月8日晚餐</t>
    <phoneticPr fontId="16" type="noConversion"/>
  </si>
  <si>
    <t>7月7日晚餐</t>
    <phoneticPr fontId="16" type="noConversion"/>
  </si>
  <si>
    <t>7月9日午餐</t>
    <phoneticPr fontId="16" type="noConversion"/>
  </si>
  <si>
    <t>7月7日接机</t>
    <phoneticPr fontId="16" type="noConversion"/>
  </si>
  <si>
    <t>7月8日行程</t>
    <phoneticPr fontId="16" type="noConversion"/>
  </si>
  <si>
    <t>7月9日行程</t>
    <phoneticPr fontId="16" type="noConversion"/>
  </si>
  <si>
    <t>考斯特</t>
    <phoneticPr fontId="3" type="noConversion"/>
  </si>
  <si>
    <t>机场-酒店</t>
    <phoneticPr fontId="16" type="noConversion"/>
  </si>
  <si>
    <t>酒店-360协同创新产业园-合川</t>
    <phoneticPr fontId="16" type="noConversion"/>
  </si>
  <si>
    <t>合川-重庆</t>
    <phoneticPr fontId="16" type="noConversion"/>
  </si>
  <si>
    <t>机票</t>
    <phoneticPr fontId="2" type="noConversion"/>
  </si>
  <si>
    <t>合川区午餐</t>
    <phoneticPr fontId="16" type="noConversion"/>
  </si>
  <si>
    <t>合川区晚餐</t>
    <phoneticPr fontId="16" type="noConversion"/>
  </si>
  <si>
    <t>酒店内围桌餐</t>
    <phoneticPr fontId="16" type="noConversion"/>
  </si>
  <si>
    <t>合川住宿/餐饮</t>
    <rPh sb="0" eb="2">
      <t>dang d</t>
    </rPh>
    <phoneticPr fontId="3" type="noConversion"/>
  </si>
  <si>
    <t>餐</t>
    <phoneticPr fontId="16" type="noConversion"/>
  </si>
  <si>
    <t>耿吴茜 18210062127</t>
    <rPh sb="0" eb="2">
      <t>gao</t>
    </rPh>
    <phoneticPr fontId="3" type="noConversion"/>
  </si>
  <si>
    <t>预估餐费，以实际餐费结算</t>
    <phoneticPr fontId="16" type="noConversion"/>
  </si>
  <si>
    <t>往返航班：
7月7日  CZ2726  14:55-16:35  
返程航班待定</t>
    <phoneticPr fontId="16" type="noConversion"/>
  </si>
  <si>
    <t>360重庆交流考察 7人</t>
    <phoneticPr fontId="3" type="noConversion"/>
  </si>
  <si>
    <t>7月9日晚餐（待定）</t>
    <phoneticPr fontId="16" type="noConversion"/>
  </si>
  <si>
    <t>钓鱼城80+缙云山门票52</t>
    <phoneticPr fontId="16" type="noConversion"/>
  </si>
  <si>
    <t>钓鱼城230元</t>
    <phoneticPr fontId="16" type="noConversion"/>
  </si>
  <si>
    <t>世纪金源大饭店，华宇温德姆至尊豪庭大酒店，希尔顿酒店</t>
    <phoneticPr fontId="16" type="noConversion"/>
  </si>
  <si>
    <t>重庆酒店推荐</t>
    <phoneticPr fontId="16" type="noConversion"/>
  </si>
  <si>
    <t>华地王朝</t>
    <phoneticPr fontId="16" type="noConversion"/>
  </si>
  <si>
    <t>合川酒店推荐</t>
    <phoneticPr fontId="16" type="noConversion"/>
  </si>
  <si>
    <t>7-9日导游人员</t>
    <phoneticPr fontId="16" type="noConversion"/>
  </si>
  <si>
    <t>8-9日导游人员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</si>
</sst>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_);[Red]\(\¥#,##0\)"/>
    <numFmt numFmtId="177" formatCode="\¥#,##0.00_);[Red]\(\¥#,##0.00\)"/>
    <numFmt numFmtId="178" formatCode="#,##0.00_);[Red]\(#,##0.00\)"/>
  </numFmts>
  <fonts count="17">
    <font>
      <sz val="11"/>
      <color theme="1"/>
      <name val="等线"/>
      <charset val="134"/>
      <scheme val="minor"/>
    </font>
    <font>
      <b/>
      <sz val="14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8" fontId="8" fillId="3" borderId="5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8" fontId="11" fillId="0" borderId="11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58" fontId="11" fillId="0" borderId="22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58" fontId="11" fillId="0" borderId="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8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58" fontId="11" fillId="0" borderId="1" xfId="0" applyNumberFormat="1" applyFont="1" applyBorder="1" applyAlignment="1">
      <alignment horizontal="center" vertical="center" wrapText="1"/>
    </xf>
    <xf numFmtId="0" fontId="4" fillId="2" borderId="0" xfId="0" applyFont="1" applyFill="1"/>
    <xf numFmtId="0" fontId="10" fillId="0" borderId="1" xfId="0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vertical="center" wrapText="1"/>
    </xf>
    <xf numFmtId="176" fontId="11" fillId="0" borderId="3" xfId="0" applyNumberFormat="1" applyFont="1" applyBorder="1" applyAlignment="1">
      <alignment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38" fontId="4" fillId="2" borderId="0" xfId="0" applyNumberFormat="1" applyFont="1" applyFill="1"/>
    <xf numFmtId="0" fontId="9" fillId="2" borderId="0" xfId="0" applyFont="1" applyFill="1"/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/>
    </xf>
    <xf numFmtId="178" fontId="9" fillId="2" borderId="4" xfId="0" applyNumberFormat="1" applyFont="1" applyFill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177" fontId="11" fillId="2" borderId="11" xfId="0" applyNumberFormat="1" applyFont="1" applyFill="1" applyBorder="1" applyAlignment="1">
      <alignment horizontal="center" vertical="center" wrapText="1"/>
    </xf>
    <xf numFmtId="177" fontId="10" fillId="2" borderId="7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0" fillId="2" borderId="29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1" fillId="2" borderId="10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177" fontId="10" fillId="2" borderId="4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58" fontId="13" fillId="0" borderId="30" xfId="0" applyNumberFormat="1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left" vertical="center" wrapText="1"/>
    </xf>
    <xf numFmtId="177" fontId="11" fillId="0" borderId="17" xfId="0" applyNumberFormat="1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0" fillId="0" borderId="2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9492-4E0C-44DF-8D89-52C87F1058E5}">
  <sheetPr>
    <pageSetUpPr fitToPage="1"/>
  </sheetPr>
  <dimension ref="B1:L198"/>
  <sheetViews>
    <sheetView tabSelected="1" topLeftCell="A20" zoomScaleNormal="100" workbookViewId="0">
      <selection activeCell="J35" sqref="J35"/>
    </sheetView>
  </sheetViews>
  <sheetFormatPr defaultColWidth="9" defaultRowHeight="0" customHeight="1" zeroHeight="1"/>
  <cols>
    <col min="1" max="1" width="2.77734375" style="34" customWidth="1"/>
    <col min="2" max="2" width="12.109375" style="34" customWidth="1"/>
    <col min="3" max="3" width="33.88671875" style="34" bestFit="1" customWidth="1"/>
    <col min="4" max="4" width="25.21875" style="43" customWidth="1"/>
    <col min="5" max="5" width="13.6640625" style="44" customWidth="1"/>
    <col min="6" max="6" width="15.6640625" style="44" customWidth="1"/>
    <col min="7" max="7" width="10.33203125" style="45" customWidth="1"/>
    <col min="8" max="8" width="11.44140625" style="44" customWidth="1"/>
    <col min="9" max="10" width="19.109375" style="34" customWidth="1"/>
    <col min="11" max="11" width="33.88671875" style="34" customWidth="1"/>
    <col min="12" max="12" width="39.77734375" style="34" bestFit="1" customWidth="1"/>
    <col min="13" max="16384" width="9" style="34"/>
  </cols>
  <sheetData>
    <row r="1" spans="2:12" s="1" customFormat="1" ht="54" customHeight="1">
      <c r="B1" s="91" t="s">
        <v>88</v>
      </c>
      <c r="C1" s="91"/>
      <c r="D1" s="91"/>
      <c r="E1" s="91"/>
      <c r="F1" s="91"/>
      <c r="G1" s="91"/>
      <c r="H1" s="91"/>
      <c r="I1" s="91"/>
      <c r="J1" s="91"/>
      <c r="K1" s="91"/>
    </row>
    <row r="2" spans="2:12" s="1" customFormat="1" ht="20.25" customHeight="1">
      <c r="B2" s="2" t="s">
        <v>0</v>
      </c>
      <c r="C2" s="3" t="s">
        <v>1</v>
      </c>
      <c r="D2" s="4" t="s">
        <v>2</v>
      </c>
      <c r="E2" s="5"/>
      <c r="F2" s="2" t="s">
        <v>3</v>
      </c>
      <c r="G2" s="92" t="s">
        <v>85</v>
      </c>
      <c r="H2" s="93"/>
      <c r="I2" s="93"/>
      <c r="J2" s="93"/>
      <c r="K2" s="94"/>
    </row>
    <row r="3" spans="2:12" s="1" customFormat="1" ht="20.25" customHeight="1">
      <c r="B3" s="4" t="s">
        <v>4</v>
      </c>
      <c r="C3" s="6"/>
      <c r="D3" s="2" t="s">
        <v>5</v>
      </c>
      <c r="E3" s="6"/>
      <c r="F3" s="4" t="s">
        <v>6</v>
      </c>
      <c r="G3" s="95"/>
      <c r="H3" s="96"/>
      <c r="I3" s="96"/>
      <c r="J3" s="96"/>
      <c r="K3" s="97"/>
    </row>
    <row r="4" spans="2:12" s="1" customFormat="1" ht="15.75" customHeight="1"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2:12" s="11" customFormat="1" ht="36" customHeight="1" thickBot="1">
      <c r="B5" s="7" t="s">
        <v>7</v>
      </c>
      <c r="C5" s="8" t="s">
        <v>8</v>
      </c>
      <c r="D5" s="9" t="s">
        <v>9</v>
      </c>
      <c r="E5" s="7" t="s">
        <v>10</v>
      </c>
      <c r="F5" s="7" t="s">
        <v>11</v>
      </c>
      <c r="G5" s="10" t="s">
        <v>12</v>
      </c>
      <c r="H5" s="50" t="s">
        <v>11</v>
      </c>
      <c r="I5" s="50" t="s">
        <v>13</v>
      </c>
      <c r="J5" s="50" t="s">
        <v>14</v>
      </c>
      <c r="K5" s="50" t="s">
        <v>15</v>
      </c>
    </row>
    <row r="6" spans="2:12" s="11" customFormat="1" ht="47.4" customHeight="1">
      <c r="B6" s="69" t="s">
        <v>79</v>
      </c>
      <c r="C6" s="67" t="s">
        <v>87</v>
      </c>
      <c r="D6" s="12"/>
      <c r="E6" s="13"/>
      <c r="F6" s="14" t="s">
        <v>16</v>
      </c>
      <c r="G6" s="13"/>
      <c r="H6" s="14" t="s">
        <v>17</v>
      </c>
      <c r="I6" s="51"/>
      <c r="J6" s="51">
        <f>I6*G6*E6</f>
        <v>0</v>
      </c>
      <c r="K6" s="15"/>
    </row>
    <row r="7" spans="2:12" s="11" customFormat="1" ht="23.55" customHeight="1" thickBot="1">
      <c r="B7" s="70"/>
      <c r="C7" s="99" t="s">
        <v>18</v>
      </c>
      <c r="D7" s="99"/>
      <c r="E7" s="99"/>
      <c r="F7" s="99"/>
      <c r="G7" s="99"/>
      <c r="H7" s="99"/>
      <c r="I7" s="52"/>
      <c r="J7" s="52">
        <f>SUM(J6)</f>
        <v>0</v>
      </c>
      <c r="K7" s="16"/>
    </row>
    <row r="8" spans="2:12" s="11" customFormat="1" ht="20.25" customHeight="1" thickBot="1">
      <c r="B8" s="69" t="s">
        <v>19</v>
      </c>
      <c r="C8" s="64" t="s">
        <v>92</v>
      </c>
      <c r="D8" s="17"/>
      <c r="E8" s="18"/>
      <c r="F8" s="19" t="s">
        <v>20</v>
      </c>
      <c r="G8" s="18"/>
      <c r="H8" s="19" t="s">
        <v>21</v>
      </c>
      <c r="I8" s="53"/>
      <c r="J8" s="51">
        <f t="shared" ref="J8" si="0">I8*G8*E8</f>
        <v>0</v>
      </c>
      <c r="K8" s="16" t="s">
        <v>93</v>
      </c>
      <c r="L8" s="62"/>
    </row>
    <row r="9" spans="2:12" s="11" customFormat="1" ht="20.25" customHeight="1">
      <c r="B9" s="70"/>
      <c r="C9" s="64" t="s">
        <v>94</v>
      </c>
      <c r="D9" s="17"/>
      <c r="E9" s="18"/>
      <c r="F9" s="19" t="s">
        <v>20</v>
      </c>
      <c r="G9" s="18"/>
      <c r="H9" s="19" t="s">
        <v>21</v>
      </c>
      <c r="I9" s="53"/>
      <c r="J9" s="51">
        <f t="shared" ref="J9" si="1">I9*G9*E9</f>
        <v>0</v>
      </c>
      <c r="K9" s="16" t="s">
        <v>95</v>
      </c>
      <c r="L9" s="66"/>
    </row>
    <row r="10" spans="2:12" s="11" customFormat="1" ht="20.25" customHeight="1" thickBot="1">
      <c r="B10" s="77"/>
      <c r="C10" s="87" t="s">
        <v>22</v>
      </c>
      <c r="D10" s="78"/>
      <c r="E10" s="78"/>
      <c r="F10" s="78"/>
      <c r="G10" s="78"/>
      <c r="H10" s="88"/>
      <c r="I10" s="54"/>
      <c r="J10" s="54">
        <f>SUM(J8:J9)</f>
        <v>0</v>
      </c>
      <c r="K10" s="21"/>
    </row>
    <row r="11" spans="2:12" s="11" customFormat="1" ht="18" thickBot="1">
      <c r="B11" s="79" t="s">
        <v>23</v>
      </c>
      <c r="C11" s="22" t="s">
        <v>70</v>
      </c>
      <c r="D11" s="23" t="s">
        <v>82</v>
      </c>
      <c r="E11" s="13"/>
      <c r="F11" s="14" t="s">
        <v>64</v>
      </c>
      <c r="G11" s="13">
        <v>1</v>
      </c>
      <c r="H11" s="14" t="s">
        <v>25</v>
      </c>
      <c r="I11" s="51"/>
      <c r="J11" s="51">
        <f>I11*G11*E11</f>
        <v>0</v>
      </c>
      <c r="K11" s="47" t="s">
        <v>86</v>
      </c>
      <c r="L11" s="89"/>
    </row>
    <row r="12" spans="2:12" s="11" customFormat="1" ht="20.25" customHeight="1" thickBot="1">
      <c r="B12" s="80"/>
      <c r="C12" s="24" t="s">
        <v>68</v>
      </c>
      <c r="D12" s="17" t="s">
        <v>80</v>
      </c>
      <c r="E12" s="13"/>
      <c r="F12" s="19" t="s">
        <v>26</v>
      </c>
      <c r="G12" s="13">
        <v>1</v>
      </c>
      <c r="H12" s="14" t="s">
        <v>25</v>
      </c>
      <c r="I12" s="51"/>
      <c r="J12" s="51">
        <f>I12*G12*E12</f>
        <v>0</v>
      </c>
      <c r="K12" s="47" t="s">
        <v>86</v>
      </c>
      <c r="L12" s="89"/>
    </row>
    <row r="13" spans="2:12" s="11" customFormat="1" ht="20.25" customHeight="1" thickBot="1">
      <c r="B13" s="80"/>
      <c r="C13" s="24" t="s">
        <v>69</v>
      </c>
      <c r="D13" s="17" t="s">
        <v>81</v>
      </c>
      <c r="E13" s="13"/>
      <c r="F13" s="19" t="s">
        <v>26</v>
      </c>
      <c r="G13" s="13">
        <v>1</v>
      </c>
      <c r="H13" s="14" t="s">
        <v>25</v>
      </c>
      <c r="I13" s="51"/>
      <c r="J13" s="51">
        <f>I13*G13*E13</f>
        <v>0</v>
      </c>
      <c r="K13" s="47" t="s">
        <v>86</v>
      </c>
      <c r="L13" s="89"/>
    </row>
    <row r="14" spans="2:12" s="11" customFormat="1" ht="18" customHeight="1" thickBot="1">
      <c r="B14" s="80"/>
      <c r="C14" s="26" t="s">
        <v>71</v>
      </c>
      <c r="D14" s="17" t="s">
        <v>80</v>
      </c>
      <c r="E14" s="13">
        <v>1</v>
      </c>
      <c r="F14" s="19" t="s">
        <v>26</v>
      </c>
      <c r="G14" s="13">
        <v>1</v>
      </c>
      <c r="H14" s="14" t="s">
        <v>25</v>
      </c>
      <c r="I14" s="51">
        <v>2000</v>
      </c>
      <c r="J14" s="51">
        <f>I14*G14*E14</f>
        <v>2000</v>
      </c>
      <c r="K14" s="47" t="s">
        <v>86</v>
      </c>
      <c r="L14" s="89"/>
    </row>
    <row r="15" spans="2:12" s="11" customFormat="1" ht="18" customHeight="1">
      <c r="B15" s="81"/>
      <c r="C15" s="65" t="s">
        <v>89</v>
      </c>
      <c r="D15" s="17" t="s">
        <v>81</v>
      </c>
      <c r="E15" s="13">
        <v>1</v>
      </c>
      <c r="F15" s="19" t="s">
        <v>26</v>
      </c>
      <c r="G15" s="13">
        <v>1</v>
      </c>
      <c r="H15" s="14" t="s">
        <v>25</v>
      </c>
      <c r="I15" s="51">
        <v>2000</v>
      </c>
      <c r="J15" s="51">
        <f t="shared" ref="J15" si="2">I15*G15*E15</f>
        <v>2000</v>
      </c>
      <c r="K15" s="47" t="s">
        <v>86</v>
      </c>
      <c r="L15" s="66"/>
    </row>
    <row r="16" spans="2:12" s="11" customFormat="1" ht="18" customHeight="1" thickBot="1">
      <c r="B16" s="82"/>
      <c r="C16" s="88" t="s">
        <v>28</v>
      </c>
      <c r="D16" s="90"/>
      <c r="E16" s="90"/>
      <c r="F16" s="90"/>
      <c r="G16" s="90"/>
      <c r="H16" s="90"/>
      <c r="I16" s="54"/>
      <c r="J16" s="54">
        <f>SUM(J11:J15)</f>
        <v>4000</v>
      </c>
      <c r="K16" s="21"/>
    </row>
    <row r="17" spans="2:11" s="11" customFormat="1" ht="18" thickBot="1">
      <c r="B17" s="69" t="s">
        <v>29</v>
      </c>
      <c r="C17" s="27" t="s">
        <v>30</v>
      </c>
      <c r="D17" s="12" t="s">
        <v>90</v>
      </c>
      <c r="E17" s="13">
        <v>7</v>
      </c>
      <c r="F17" s="14" t="s">
        <v>16</v>
      </c>
      <c r="G17" s="13">
        <v>1</v>
      </c>
      <c r="H17" s="14" t="s">
        <v>31</v>
      </c>
      <c r="I17" s="51">
        <v>132</v>
      </c>
      <c r="J17" s="51">
        <f>I17*E17</f>
        <v>924</v>
      </c>
      <c r="K17" s="85"/>
    </row>
    <row r="18" spans="2:11" s="11" customFormat="1" ht="17.399999999999999">
      <c r="B18" s="70"/>
      <c r="C18" s="28" t="s">
        <v>32</v>
      </c>
      <c r="D18" s="29" t="s">
        <v>91</v>
      </c>
      <c r="E18" s="30">
        <v>1</v>
      </c>
      <c r="F18" s="31" t="s">
        <v>33</v>
      </c>
      <c r="G18" s="30">
        <v>1</v>
      </c>
      <c r="H18" s="31" t="s">
        <v>27</v>
      </c>
      <c r="I18" s="55">
        <v>230</v>
      </c>
      <c r="J18" s="51">
        <f>I18*G18*E18</f>
        <v>230</v>
      </c>
      <c r="K18" s="86"/>
    </row>
    <row r="19" spans="2:11" s="11" customFormat="1" ht="18" thickBot="1">
      <c r="B19" s="77"/>
      <c r="C19" s="87" t="s">
        <v>34</v>
      </c>
      <c r="D19" s="78"/>
      <c r="E19" s="78"/>
      <c r="F19" s="78"/>
      <c r="G19" s="78"/>
      <c r="H19" s="78"/>
      <c r="I19" s="54"/>
      <c r="J19" s="54">
        <f>SUM(J17:J18)</f>
        <v>1154</v>
      </c>
      <c r="K19" s="16"/>
    </row>
    <row r="20" spans="2:11" s="11" customFormat="1" ht="24" customHeight="1" thickBot="1">
      <c r="B20" s="69" t="s">
        <v>35</v>
      </c>
      <c r="C20" s="61" t="s">
        <v>72</v>
      </c>
      <c r="D20" s="17" t="s">
        <v>75</v>
      </c>
      <c r="E20" s="18">
        <v>1</v>
      </c>
      <c r="F20" s="19" t="s">
        <v>36</v>
      </c>
      <c r="G20" s="18">
        <v>1</v>
      </c>
      <c r="H20" s="19" t="s">
        <v>67</v>
      </c>
      <c r="I20" s="60">
        <v>1000</v>
      </c>
      <c r="J20" s="51">
        <f>I20*G20*E20</f>
        <v>1000</v>
      </c>
      <c r="K20" s="49" t="s">
        <v>76</v>
      </c>
    </row>
    <row r="21" spans="2:11" s="11" customFormat="1" ht="18" customHeight="1" thickBot="1">
      <c r="B21" s="70"/>
      <c r="C21" s="61" t="s">
        <v>73</v>
      </c>
      <c r="D21" s="17" t="s">
        <v>75</v>
      </c>
      <c r="E21" s="18">
        <v>1</v>
      </c>
      <c r="F21" s="19" t="s">
        <v>36</v>
      </c>
      <c r="G21" s="18">
        <v>1</v>
      </c>
      <c r="H21" s="19" t="s">
        <v>37</v>
      </c>
      <c r="I21" s="55">
        <v>1600</v>
      </c>
      <c r="J21" s="51">
        <f>I21*G21*E21</f>
        <v>1600</v>
      </c>
      <c r="K21" s="49" t="s">
        <v>77</v>
      </c>
    </row>
    <row r="22" spans="2:11" s="11" customFormat="1" ht="18" customHeight="1">
      <c r="B22" s="70"/>
      <c r="C22" s="61" t="s">
        <v>74</v>
      </c>
      <c r="D22" s="17" t="s">
        <v>75</v>
      </c>
      <c r="E22" s="18">
        <v>1</v>
      </c>
      <c r="F22" s="19" t="s">
        <v>36</v>
      </c>
      <c r="G22" s="18">
        <v>1</v>
      </c>
      <c r="H22" s="19" t="s">
        <v>37</v>
      </c>
      <c r="I22" s="55">
        <v>1600</v>
      </c>
      <c r="J22" s="51">
        <f t="shared" ref="J22" si="3">I22*G22*E22</f>
        <v>1600</v>
      </c>
      <c r="K22" s="49" t="s">
        <v>78</v>
      </c>
    </row>
    <row r="23" spans="2:11" s="11" customFormat="1" ht="18" thickBot="1">
      <c r="B23" s="77"/>
      <c r="C23" s="87" t="s">
        <v>34</v>
      </c>
      <c r="D23" s="78"/>
      <c r="E23" s="78"/>
      <c r="F23" s="78"/>
      <c r="G23" s="78"/>
      <c r="H23" s="78"/>
      <c r="I23" s="54"/>
      <c r="J23" s="54">
        <f>SUM(J20:J22)</f>
        <v>4200</v>
      </c>
      <c r="K23" s="17"/>
    </row>
    <row r="24" spans="2:11" s="11" customFormat="1" ht="18" customHeight="1">
      <c r="B24" s="69" t="s">
        <v>38</v>
      </c>
      <c r="C24" s="32" t="s">
        <v>39</v>
      </c>
      <c r="D24" s="32"/>
      <c r="E24" s="18">
        <v>1</v>
      </c>
      <c r="F24" s="19" t="s">
        <v>40</v>
      </c>
      <c r="G24" s="18">
        <v>1</v>
      </c>
      <c r="H24" s="19" t="s">
        <v>40</v>
      </c>
      <c r="I24" s="55"/>
      <c r="J24" s="51">
        <f>I24*G24*E24</f>
        <v>0</v>
      </c>
      <c r="K24" s="63"/>
    </row>
    <row r="25" spans="2:11" s="11" customFormat="1" ht="18" thickBot="1">
      <c r="B25" s="77"/>
      <c r="C25" s="78" t="s">
        <v>41</v>
      </c>
      <c r="D25" s="78"/>
      <c r="E25" s="78"/>
      <c r="F25" s="78"/>
      <c r="G25" s="78"/>
      <c r="H25" s="78"/>
      <c r="I25" s="54"/>
      <c r="J25" s="54">
        <f>SUM(J24)</f>
        <v>0</v>
      </c>
      <c r="K25" s="21"/>
    </row>
    <row r="26" spans="2:11" s="11" customFormat="1" ht="18" customHeight="1" thickBot="1">
      <c r="B26" s="79" t="s">
        <v>43</v>
      </c>
      <c r="C26" s="17" t="s">
        <v>44</v>
      </c>
      <c r="D26" s="33"/>
      <c r="E26" s="18"/>
      <c r="F26" s="19" t="s">
        <v>24</v>
      </c>
      <c r="G26" s="18"/>
      <c r="H26" s="19" t="s">
        <v>37</v>
      </c>
      <c r="I26" s="56"/>
      <c r="J26" s="51">
        <f>I26*G26*E26</f>
        <v>0</v>
      </c>
      <c r="K26" s="83" t="s">
        <v>65</v>
      </c>
    </row>
    <row r="27" spans="2:11" s="11" customFormat="1" ht="18" customHeight="1" thickBot="1">
      <c r="B27" s="80"/>
      <c r="C27" s="17" t="s">
        <v>45</v>
      </c>
      <c r="D27" s="17" t="s">
        <v>97</v>
      </c>
      <c r="E27" s="18">
        <v>1</v>
      </c>
      <c r="F27" s="19" t="s">
        <v>24</v>
      </c>
      <c r="G27" s="18">
        <v>2</v>
      </c>
      <c r="H27" s="19" t="s">
        <v>42</v>
      </c>
      <c r="I27" s="57">
        <v>500</v>
      </c>
      <c r="J27" s="51">
        <f>I27*G27*E27</f>
        <v>1000</v>
      </c>
      <c r="K27" s="84"/>
    </row>
    <row r="28" spans="2:11" s="11" customFormat="1" ht="18" customHeight="1">
      <c r="B28" s="81"/>
      <c r="C28" s="17" t="s">
        <v>83</v>
      </c>
      <c r="D28" s="17" t="s">
        <v>96</v>
      </c>
      <c r="E28" s="18">
        <v>1</v>
      </c>
      <c r="F28" s="19" t="s">
        <v>24</v>
      </c>
      <c r="G28" s="18">
        <v>4</v>
      </c>
      <c r="H28" s="19" t="s">
        <v>84</v>
      </c>
      <c r="I28" s="57">
        <v>50</v>
      </c>
      <c r="J28" s="51">
        <f>I28*G28*E28</f>
        <v>200</v>
      </c>
      <c r="K28" s="59"/>
    </row>
    <row r="29" spans="2:11" s="11" customFormat="1" ht="18" thickBot="1">
      <c r="B29" s="82"/>
      <c r="C29" s="78" t="s">
        <v>46</v>
      </c>
      <c r="D29" s="78"/>
      <c r="E29" s="78"/>
      <c r="F29" s="78"/>
      <c r="G29" s="78"/>
      <c r="H29" s="78"/>
      <c r="I29" s="54"/>
      <c r="J29" s="54">
        <f>SUM(J26:J28)</f>
        <v>1200</v>
      </c>
      <c r="K29" s="21"/>
    </row>
    <row r="30" spans="2:11" s="11" customFormat="1" ht="18" customHeight="1">
      <c r="B30" s="70" t="s">
        <v>47</v>
      </c>
      <c r="C30" s="26" t="s">
        <v>48</v>
      </c>
      <c r="D30" s="26" t="s">
        <v>49</v>
      </c>
      <c r="E30" s="26"/>
      <c r="F30" s="26" t="s">
        <v>50</v>
      </c>
      <c r="G30" s="26">
        <v>1</v>
      </c>
      <c r="H30" s="26" t="s">
        <v>27</v>
      </c>
      <c r="I30" s="57"/>
      <c r="J30" s="57">
        <f>E30*G30*I30</f>
        <v>0</v>
      </c>
      <c r="K30" s="25"/>
    </row>
    <row r="31" spans="2:11" ht="18" customHeight="1" thickBot="1">
      <c r="B31" s="82"/>
      <c r="C31" s="78" t="s">
        <v>51</v>
      </c>
      <c r="D31" s="78"/>
      <c r="E31" s="78"/>
      <c r="F31" s="78"/>
      <c r="G31" s="78"/>
      <c r="H31" s="78"/>
      <c r="I31" s="52"/>
      <c r="J31" s="52">
        <f>SUM(J30)</f>
        <v>0</v>
      </c>
      <c r="K31" s="25"/>
    </row>
    <row r="32" spans="2:11" ht="26.4" customHeight="1">
      <c r="B32" s="35" t="s">
        <v>62</v>
      </c>
      <c r="C32" s="36">
        <v>0.1</v>
      </c>
      <c r="D32" s="48">
        <v>0.08</v>
      </c>
      <c r="E32" s="38"/>
      <c r="F32" s="38"/>
      <c r="G32" s="38"/>
      <c r="H32" s="38"/>
      <c r="I32" s="53"/>
      <c r="J32" s="53">
        <f>J7*D32</f>
        <v>0</v>
      </c>
      <c r="K32" s="71" t="s">
        <v>66</v>
      </c>
    </row>
    <row r="33" spans="2:11" ht="17.399999999999999">
      <c r="B33" s="35" t="s">
        <v>63</v>
      </c>
      <c r="C33" s="36">
        <v>0.1</v>
      </c>
      <c r="D33" s="48">
        <v>0.08</v>
      </c>
      <c r="E33" s="38"/>
      <c r="F33" s="38"/>
      <c r="G33" s="38"/>
      <c r="H33" s="38"/>
      <c r="I33" s="53"/>
      <c r="J33" s="53">
        <f>J10*D33</f>
        <v>0</v>
      </c>
      <c r="K33" s="72"/>
    </row>
    <row r="34" spans="2:11" ht="17.399999999999999">
      <c r="B34" s="35" t="s">
        <v>52</v>
      </c>
      <c r="C34" s="36">
        <v>0.1</v>
      </c>
      <c r="D34" s="37"/>
      <c r="E34" s="38"/>
      <c r="F34" s="38"/>
      <c r="G34" s="38"/>
      <c r="H34" s="38"/>
      <c r="I34" s="53"/>
      <c r="J34" s="53">
        <f>(J16+J19+J23+J25+J29+J31)*C34</f>
        <v>1055.4000000000001</v>
      </c>
      <c r="K34" s="20"/>
    </row>
    <row r="35" spans="2:11" ht="17.25" customHeight="1">
      <c r="B35" s="35" t="s">
        <v>53</v>
      </c>
      <c r="C35" s="39">
        <v>0.06</v>
      </c>
      <c r="D35" s="37"/>
      <c r="E35" s="38"/>
      <c r="F35" s="38"/>
      <c r="G35" s="38"/>
      <c r="H35" s="38"/>
      <c r="I35" s="41"/>
      <c r="J35" s="41">
        <f>(J10+J16+J19+J23+J25+J29+J31+J34+J7+J33+J32)*C35</f>
        <v>696.56399999999996</v>
      </c>
      <c r="K35" s="40"/>
    </row>
    <row r="36" spans="2:11" ht="17.399999999999999">
      <c r="B36" s="73" t="s">
        <v>54</v>
      </c>
      <c r="C36" s="74"/>
      <c r="D36" s="74"/>
      <c r="E36" s="74"/>
      <c r="F36" s="74"/>
      <c r="G36" s="74"/>
      <c r="H36" s="74"/>
      <c r="I36" s="58"/>
      <c r="J36" s="41">
        <f>J7+J31+J29+J25+J23+J19+J16+J10+J34+J35+J33+J32</f>
        <v>12305.964</v>
      </c>
      <c r="K36" s="46"/>
    </row>
    <row r="37" spans="2:11" ht="17.399999999999999">
      <c r="B37" s="75" t="s">
        <v>15</v>
      </c>
      <c r="C37" s="75"/>
      <c r="D37" s="75"/>
      <c r="E37" s="75"/>
      <c r="F37" s="75"/>
      <c r="G37" s="75"/>
      <c r="H37" s="75"/>
      <c r="I37" s="75"/>
      <c r="J37" s="75"/>
      <c r="K37" s="75"/>
    </row>
    <row r="38" spans="2:11" ht="17.399999999999999">
      <c r="B38" s="76" t="s">
        <v>55</v>
      </c>
      <c r="C38" s="76"/>
      <c r="D38" s="76"/>
      <c r="E38" s="76"/>
      <c r="F38" s="76"/>
      <c r="G38" s="76"/>
      <c r="H38" s="76"/>
      <c r="I38" s="76"/>
      <c r="J38" s="76"/>
      <c r="K38" s="76"/>
    </row>
    <row r="39" spans="2:11" ht="17.399999999999999">
      <c r="B39" s="68" t="s">
        <v>56</v>
      </c>
      <c r="C39" s="68"/>
      <c r="D39" s="68"/>
      <c r="E39" s="68"/>
      <c r="F39" s="68"/>
      <c r="G39" s="68"/>
      <c r="H39" s="68"/>
      <c r="I39" s="68"/>
      <c r="J39" s="68"/>
      <c r="K39" s="68"/>
    </row>
    <row r="40" spans="2:11" ht="17.399999999999999">
      <c r="B40" s="68" t="s">
        <v>57</v>
      </c>
      <c r="C40" s="68"/>
      <c r="D40" s="68"/>
      <c r="E40" s="68"/>
      <c r="F40" s="68"/>
      <c r="G40" s="68"/>
      <c r="H40" s="68"/>
      <c r="I40" s="68"/>
      <c r="J40" s="68"/>
      <c r="K40" s="68"/>
    </row>
    <row r="41" spans="2:11" ht="17.399999999999999">
      <c r="B41" s="68" t="s">
        <v>58</v>
      </c>
      <c r="C41" s="68"/>
      <c r="D41" s="68"/>
      <c r="E41" s="68"/>
      <c r="F41" s="68"/>
      <c r="G41" s="68"/>
      <c r="H41" s="68"/>
      <c r="I41" s="68"/>
      <c r="J41" s="68"/>
      <c r="K41" s="68"/>
    </row>
    <row r="42" spans="2:11" ht="17.399999999999999">
      <c r="B42" s="68" t="s">
        <v>59</v>
      </c>
      <c r="C42" s="68"/>
      <c r="D42" s="68"/>
      <c r="E42" s="68"/>
      <c r="F42" s="68"/>
      <c r="G42" s="68"/>
      <c r="H42" s="68"/>
      <c r="I42" s="68"/>
      <c r="J42" s="68"/>
      <c r="K42" s="68"/>
    </row>
    <row r="43" spans="2:11" ht="17.399999999999999">
      <c r="B43" s="68" t="s">
        <v>60</v>
      </c>
      <c r="C43" s="68"/>
      <c r="D43" s="68"/>
      <c r="E43" s="68"/>
      <c r="F43" s="68"/>
      <c r="G43" s="68"/>
      <c r="H43" s="68"/>
      <c r="I43" s="68"/>
      <c r="J43" s="68"/>
      <c r="K43" s="68"/>
    </row>
    <row r="44" spans="2:11" ht="17.399999999999999">
      <c r="B44" s="68" t="s">
        <v>61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2:11" ht="16.5" customHeight="1">
      <c r="D45" s="34"/>
      <c r="E45" s="34"/>
      <c r="F45" s="34"/>
      <c r="G45" s="42"/>
      <c r="H45" s="34"/>
    </row>
    <row r="46" spans="2:11" ht="17.399999999999999">
      <c r="D46" s="34"/>
      <c r="E46" s="34"/>
      <c r="F46" s="34"/>
      <c r="G46" s="42"/>
      <c r="H46" s="34"/>
    </row>
    <row r="47" spans="2:11" ht="17.399999999999999">
      <c r="D47" s="34"/>
      <c r="E47" s="34"/>
      <c r="F47" s="34"/>
      <c r="G47" s="42"/>
      <c r="H47" s="34"/>
    </row>
    <row r="48" spans="2:11" ht="17.399999999999999">
      <c r="D48" s="34"/>
      <c r="E48" s="34"/>
      <c r="F48" s="34"/>
      <c r="G48" s="42"/>
      <c r="H48" s="34"/>
    </row>
    <row r="49" spans="7:7" s="34" customFormat="1" ht="17.399999999999999">
      <c r="G49" s="42"/>
    </row>
    <row r="50" spans="7:7" s="34" customFormat="1" ht="17.399999999999999">
      <c r="G50" s="42"/>
    </row>
    <row r="51" spans="7:7" s="34" customFormat="1" ht="17.399999999999999">
      <c r="G51" s="42"/>
    </row>
    <row r="52" spans="7:7" s="34" customFormat="1" ht="17.399999999999999">
      <c r="G52" s="42"/>
    </row>
    <row r="53" spans="7:7" s="34" customFormat="1" ht="17.399999999999999">
      <c r="G53" s="42"/>
    </row>
    <row r="54" spans="7:7" s="34" customFormat="1" ht="17.399999999999999">
      <c r="G54" s="42"/>
    </row>
    <row r="55" spans="7:7" s="34" customFormat="1" ht="17.399999999999999">
      <c r="G55" s="42"/>
    </row>
    <row r="56" spans="7:7" s="34" customFormat="1" ht="17.399999999999999">
      <c r="G56" s="42"/>
    </row>
    <row r="57" spans="7:7" s="34" customFormat="1" ht="17.399999999999999">
      <c r="G57" s="42"/>
    </row>
    <row r="58" spans="7:7" s="34" customFormat="1" ht="17.399999999999999">
      <c r="G58" s="42"/>
    </row>
    <row r="59" spans="7:7" s="34" customFormat="1" ht="17.399999999999999">
      <c r="G59" s="42"/>
    </row>
    <row r="60" spans="7:7" s="34" customFormat="1" ht="17.399999999999999">
      <c r="G60" s="42"/>
    </row>
    <row r="61" spans="7:7" s="34" customFormat="1" ht="17.399999999999999">
      <c r="G61" s="42"/>
    </row>
    <row r="62" spans="7:7" s="34" customFormat="1" ht="17.399999999999999">
      <c r="G62" s="42"/>
    </row>
    <row r="63" spans="7:7" s="34" customFormat="1" ht="17.399999999999999">
      <c r="G63" s="42"/>
    </row>
    <row r="64" spans="7:7" s="34" customFormat="1" ht="17.399999999999999">
      <c r="G64" s="42"/>
    </row>
    <row r="65" spans="7:7" s="34" customFormat="1" ht="17.399999999999999">
      <c r="G65" s="42"/>
    </row>
    <row r="66" spans="7:7" s="34" customFormat="1" ht="17.399999999999999">
      <c r="G66" s="42"/>
    </row>
    <row r="67" spans="7:7" s="34" customFormat="1" ht="17.399999999999999">
      <c r="G67" s="42"/>
    </row>
    <row r="68" spans="7:7" s="34" customFormat="1" ht="17.399999999999999">
      <c r="G68" s="42"/>
    </row>
    <row r="69" spans="7:7" s="34" customFormat="1" ht="17.399999999999999">
      <c r="G69" s="42"/>
    </row>
    <row r="70" spans="7:7" s="34" customFormat="1" ht="17.399999999999999">
      <c r="G70" s="42"/>
    </row>
    <row r="71" spans="7:7" s="34" customFormat="1" ht="17.399999999999999">
      <c r="G71" s="42"/>
    </row>
    <row r="72" spans="7:7" s="34" customFormat="1" ht="17.399999999999999">
      <c r="G72" s="42"/>
    </row>
    <row r="73" spans="7:7" s="34" customFormat="1" ht="17.399999999999999">
      <c r="G73" s="42"/>
    </row>
    <row r="74" spans="7:7" s="34" customFormat="1" ht="17.399999999999999">
      <c r="G74" s="42"/>
    </row>
    <row r="75" spans="7:7" s="34" customFormat="1" ht="17.399999999999999">
      <c r="G75" s="42"/>
    </row>
    <row r="76" spans="7:7" s="34" customFormat="1" ht="17.399999999999999">
      <c r="G76" s="42"/>
    </row>
    <row r="77" spans="7:7" s="34" customFormat="1" ht="17.399999999999999">
      <c r="G77" s="42"/>
    </row>
    <row r="78" spans="7:7" s="34" customFormat="1" ht="17.399999999999999">
      <c r="G78" s="42"/>
    </row>
    <row r="79" spans="7:7" s="34" customFormat="1" ht="17.399999999999999">
      <c r="G79" s="42"/>
    </row>
    <row r="80" spans="7:7" s="34" customFormat="1" ht="17.399999999999999">
      <c r="G80" s="42"/>
    </row>
    <row r="81" spans="7:7" s="34" customFormat="1" ht="17.399999999999999">
      <c r="G81" s="42"/>
    </row>
    <row r="82" spans="7:7" s="34" customFormat="1" ht="17.399999999999999">
      <c r="G82" s="42"/>
    </row>
    <row r="83" spans="7:7" s="34" customFormat="1" ht="17.399999999999999">
      <c r="G83" s="42"/>
    </row>
    <row r="84" spans="7:7" s="34" customFormat="1" ht="17.399999999999999">
      <c r="G84" s="42"/>
    </row>
    <row r="85" spans="7:7" s="34" customFormat="1" ht="17.399999999999999">
      <c r="G85" s="42"/>
    </row>
    <row r="86" spans="7:7" s="34" customFormat="1" ht="17.399999999999999">
      <c r="G86" s="42"/>
    </row>
    <row r="87" spans="7:7" s="34" customFormat="1" ht="17.399999999999999">
      <c r="G87" s="42"/>
    </row>
    <row r="88" spans="7:7" s="34" customFormat="1" ht="17.399999999999999">
      <c r="G88" s="42"/>
    </row>
    <row r="89" spans="7:7" s="34" customFormat="1" ht="17.399999999999999">
      <c r="G89" s="42"/>
    </row>
    <row r="90" spans="7:7" s="34" customFormat="1" ht="17.399999999999999">
      <c r="G90" s="42"/>
    </row>
    <row r="91" spans="7:7" s="34" customFormat="1" ht="17.399999999999999">
      <c r="G91" s="42"/>
    </row>
    <row r="92" spans="7:7" s="34" customFormat="1" ht="17.399999999999999">
      <c r="G92" s="42"/>
    </row>
    <row r="93" spans="7:7" s="34" customFormat="1" ht="17.399999999999999">
      <c r="G93" s="42"/>
    </row>
    <row r="94" spans="7:7" s="34" customFormat="1" ht="17.399999999999999">
      <c r="G94" s="42"/>
    </row>
    <row r="95" spans="7:7" s="34" customFormat="1" ht="17.399999999999999">
      <c r="G95" s="42"/>
    </row>
    <row r="96" spans="7:7" s="34" customFormat="1" ht="17.399999999999999">
      <c r="G96" s="42"/>
    </row>
    <row r="97" spans="7:7" s="34" customFormat="1" ht="17.399999999999999">
      <c r="G97" s="42"/>
    </row>
    <row r="98" spans="7:7" s="34" customFormat="1" ht="17.399999999999999">
      <c r="G98" s="42"/>
    </row>
    <row r="99" spans="7:7" s="34" customFormat="1" ht="17.399999999999999">
      <c r="G99" s="42"/>
    </row>
    <row r="100" spans="7:7" s="34" customFormat="1" ht="17.399999999999999">
      <c r="G100" s="42"/>
    </row>
    <row r="101" spans="7:7" s="34" customFormat="1" ht="17.399999999999999">
      <c r="G101" s="42"/>
    </row>
    <row r="102" spans="7:7" s="34" customFormat="1" ht="17.399999999999999">
      <c r="G102" s="42"/>
    </row>
    <row r="103" spans="7:7" s="34" customFormat="1" ht="17.399999999999999">
      <c r="G103" s="42"/>
    </row>
    <row r="104" spans="7:7" s="34" customFormat="1" ht="17.399999999999999">
      <c r="G104" s="42"/>
    </row>
    <row r="105" spans="7:7" s="34" customFormat="1" ht="17.399999999999999">
      <c r="G105" s="42"/>
    </row>
    <row r="106" spans="7:7" s="34" customFormat="1" ht="17.399999999999999">
      <c r="G106" s="42"/>
    </row>
    <row r="107" spans="7:7" s="34" customFormat="1" ht="17.399999999999999">
      <c r="G107" s="42"/>
    </row>
    <row r="108" spans="7:7" s="34" customFormat="1" ht="17.399999999999999">
      <c r="G108" s="42"/>
    </row>
    <row r="109" spans="7:7" s="34" customFormat="1" ht="17.399999999999999">
      <c r="G109" s="42"/>
    </row>
    <row r="110" spans="7:7" s="34" customFormat="1" ht="17.399999999999999">
      <c r="G110" s="42"/>
    </row>
    <row r="111" spans="7:7" s="34" customFormat="1" ht="17.399999999999999">
      <c r="G111" s="42"/>
    </row>
    <row r="112" spans="7:7" s="34" customFormat="1" ht="17.399999999999999">
      <c r="G112" s="42"/>
    </row>
    <row r="113" spans="4:8" ht="17.399999999999999">
      <c r="D113" s="34"/>
      <c r="E113" s="34"/>
      <c r="F113" s="34"/>
      <c r="G113" s="42"/>
      <c r="H113" s="34"/>
    </row>
    <row r="114" spans="4:8" ht="17.399999999999999">
      <c r="D114" s="34"/>
      <c r="E114" s="34"/>
      <c r="F114" s="34"/>
      <c r="G114" s="42"/>
      <c r="H114" s="34"/>
    </row>
    <row r="115" spans="4:8" ht="17.399999999999999">
      <c r="D115" s="34"/>
      <c r="E115" s="34"/>
      <c r="F115" s="34"/>
      <c r="G115" s="42"/>
      <c r="H115" s="34"/>
    </row>
    <row r="116" spans="4:8" ht="17.399999999999999">
      <c r="D116" s="34"/>
      <c r="E116" s="34"/>
      <c r="F116" s="34"/>
      <c r="G116" s="42"/>
      <c r="H116" s="34"/>
    </row>
    <row r="117" spans="4:8" ht="18" customHeight="1">
      <c r="D117" s="34"/>
      <c r="E117" s="34"/>
      <c r="F117" s="34"/>
      <c r="G117" s="42"/>
      <c r="H117" s="34"/>
    </row>
    <row r="118" spans="4:8" ht="18" customHeight="1">
      <c r="D118" s="34"/>
      <c r="E118" s="34"/>
      <c r="F118" s="34"/>
      <c r="G118" s="42"/>
      <c r="H118" s="34"/>
    </row>
    <row r="119" spans="4:8" ht="17.399999999999999">
      <c r="D119" s="34"/>
      <c r="E119" s="34"/>
      <c r="F119" s="34"/>
      <c r="G119" s="42"/>
      <c r="H119" s="34"/>
    </row>
    <row r="120" spans="4:8" ht="17.399999999999999">
      <c r="D120" s="34"/>
      <c r="E120" s="34"/>
      <c r="F120" s="34"/>
      <c r="G120" s="42"/>
      <c r="H120" s="34"/>
    </row>
    <row r="121" spans="4:8" ht="17.399999999999999">
      <c r="D121" s="34"/>
      <c r="E121" s="34"/>
      <c r="F121" s="34"/>
      <c r="G121" s="42"/>
      <c r="H121" s="34"/>
    </row>
    <row r="122" spans="4:8" ht="17.399999999999999">
      <c r="D122" s="34"/>
      <c r="E122" s="34"/>
      <c r="F122" s="34"/>
      <c r="G122" s="42"/>
      <c r="H122" s="34"/>
    </row>
    <row r="123" spans="4:8" ht="17.399999999999999">
      <c r="D123" s="34"/>
      <c r="E123" s="34"/>
      <c r="F123" s="34"/>
      <c r="G123" s="42"/>
      <c r="H123" s="34"/>
    </row>
    <row r="124" spans="4:8" ht="17.399999999999999">
      <c r="D124" s="34"/>
      <c r="E124" s="34"/>
      <c r="F124" s="34"/>
      <c r="G124" s="42"/>
      <c r="H124" s="34"/>
    </row>
    <row r="125" spans="4:8" ht="17.399999999999999">
      <c r="D125" s="34"/>
      <c r="E125" s="34"/>
      <c r="F125" s="34"/>
      <c r="G125" s="42"/>
      <c r="H125" s="34"/>
    </row>
    <row r="126" spans="4:8" ht="18" customHeight="1">
      <c r="D126" s="34"/>
      <c r="E126" s="34"/>
      <c r="F126" s="34"/>
      <c r="G126" s="42"/>
      <c r="H126" s="34"/>
    </row>
    <row r="127" spans="4:8" ht="18" customHeight="1"/>
    <row r="128" spans="4:8" ht="18" customHeight="1"/>
    <row r="129" spans="4:8" ht="18" customHeight="1"/>
    <row r="130" spans="4:8" ht="18" customHeight="1"/>
    <row r="131" spans="4:8" ht="18" customHeight="1">
      <c r="D131" s="34"/>
      <c r="E131" s="34"/>
      <c r="F131" s="34"/>
      <c r="G131" s="34"/>
      <c r="H131" s="34"/>
    </row>
    <row r="132" spans="4:8" ht="18" customHeight="1">
      <c r="D132" s="34"/>
      <c r="E132" s="34"/>
      <c r="F132" s="34"/>
      <c r="G132" s="34"/>
      <c r="H132" s="34"/>
    </row>
    <row r="133" spans="4:8" ht="18" customHeight="1">
      <c r="D133" s="34"/>
      <c r="E133" s="34"/>
      <c r="F133" s="34"/>
      <c r="G133" s="34"/>
      <c r="H133" s="34"/>
    </row>
    <row r="134" spans="4:8" ht="18" customHeight="1">
      <c r="D134" s="34"/>
      <c r="E134" s="34"/>
      <c r="F134" s="34"/>
      <c r="G134" s="34"/>
      <c r="H134" s="34"/>
    </row>
    <row r="135" spans="4:8" ht="18" customHeight="1">
      <c r="D135" s="34"/>
      <c r="E135" s="34"/>
      <c r="F135" s="34"/>
      <c r="G135" s="34"/>
      <c r="H135" s="34"/>
    </row>
    <row r="136" spans="4:8" ht="18" customHeight="1">
      <c r="D136" s="34"/>
      <c r="E136" s="34"/>
      <c r="F136" s="34"/>
      <c r="G136" s="34"/>
      <c r="H136" s="34"/>
    </row>
    <row r="137" spans="4:8" ht="18" customHeight="1">
      <c r="D137" s="34"/>
      <c r="E137" s="34"/>
      <c r="F137" s="34"/>
      <c r="G137" s="34"/>
      <c r="H137" s="34"/>
    </row>
    <row r="138" spans="4:8" ht="18" customHeight="1">
      <c r="D138" s="34"/>
      <c r="E138" s="34"/>
      <c r="F138" s="34"/>
      <c r="G138" s="34"/>
      <c r="H138" s="34"/>
    </row>
    <row r="139" spans="4:8" ht="18" customHeight="1">
      <c r="D139" s="34"/>
      <c r="E139" s="34"/>
      <c r="F139" s="34"/>
      <c r="G139" s="34"/>
      <c r="H139" s="34"/>
    </row>
    <row r="140" spans="4:8" ht="18" customHeight="1">
      <c r="D140" s="34"/>
      <c r="E140" s="34"/>
      <c r="F140" s="34"/>
      <c r="G140" s="34"/>
      <c r="H140" s="34"/>
    </row>
    <row r="141" spans="4:8" ht="18" customHeight="1">
      <c r="D141" s="34"/>
      <c r="E141" s="34"/>
      <c r="F141" s="34"/>
      <c r="G141" s="34"/>
      <c r="H141" s="34"/>
    </row>
    <row r="142" spans="4:8" ht="18" customHeight="1">
      <c r="D142" s="34"/>
      <c r="E142" s="34"/>
      <c r="F142" s="34"/>
      <c r="G142" s="34"/>
      <c r="H142" s="34"/>
    </row>
    <row r="143" spans="4:8" ht="18" customHeight="1">
      <c r="D143" s="34"/>
      <c r="E143" s="34"/>
      <c r="F143" s="34"/>
      <c r="G143" s="34"/>
      <c r="H143" s="34"/>
    </row>
    <row r="144" spans="4:8" ht="18" customHeight="1">
      <c r="D144" s="34"/>
      <c r="E144" s="34"/>
      <c r="F144" s="34"/>
      <c r="G144" s="34"/>
      <c r="H144" s="34"/>
    </row>
    <row r="145" spans="4:8" ht="18" customHeight="1">
      <c r="D145" s="34"/>
      <c r="E145" s="34"/>
      <c r="F145" s="34"/>
      <c r="G145" s="34"/>
      <c r="H145" s="34"/>
    </row>
    <row r="146" spans="4:8" ht="18" customHeight="1">
      <c r="D146" s="34"/>
      <c r="E146" s="34"/>
      <c r="F146" s="34"/>
      <c r="G146" s="34"/>
      <c r="H146" s="34"/>
    </row>
    <row r="147" spans="4:8" ht="18" customHeight="1">
      <c r="D147" s="34"/>
      <c r="E147" s="34"/>
      <c r="F147" s="34"/>
      <c r="G147" s="34"/>
      <c r="H147" s="34"/>
    </row>
    <row r="148" spans="4:8" ht="18" hidden="1" customHeight="1">
      <c r="D148" s="34"/>
      <c r="E148" s="34"/>
      <c r="F148" s="34"/>
      <c r="G148" s="34"/>
      <c r="H148" s="34"/>
    </row>
    <row r="149" spans="4:8" ht="18" hidden="1" customHeight="1">
      <c r="D149" s="34"/>
      <c r="E149" s="34"/>
      <c r="F149" s="34"/>
      <c r="G149" s="34"/>
      <c r="H149" s="34"/>
    </row>
    <row r="150" spans="4:8" ht="18" hidden="1" customHeight="1">
      <c r="D150" s="34"/>
      <c r="E150" s="34"/>
      <c r="F150" s="34"/>
      <c r="G150" s="34"/>
      <c r="H150" s="34"/>
    </row>
    <row r="151" spans="4:8" ht="18" hidden="1" customHeight="1">
      <c r="D151" s="34"/>
      <c r="E151" s="34"/>
      <c r="F151" s="34"/>
      <c r="G151" s="34"/>
      <c r="H151" s="34"/>
    </row>
    <row r="152" spans="4:8" ht="18" hidden="1" customHeight="1">
      <c r="D152" s="34"/>
      <c r="E152" s="34"/>
      <c r="F152" s="34"/>
      <c r="G152" s="34"/>
      <c r="H152" s="34"/>
    </row>
    <row r="153" spans="4:8" ht="18" hidden="1" customHeight="1">
      <c r="D153" s="34"/>
      <c r="E153" s="34"/>
      <c r="F153" s="34"/>
      <c r="G153" s="34"/>
      <c r="H153" s="34"/>
    </row>
    <row r="154" spans="4:8" ht="18" hidden="1" customHeight="1">
      <c r="D154" s="34"/>
      <c r="E154" s="34"/>
      <c r="F154" s="34"/>
      <c r="G154" s="34"/>
      <c r="H154" s="34"/>
    </row>
    <row r="155" spans="4:8" ht="18" hidden="1" customHeight="1">
      <c r="D155" s="34"/>
      <c r="E155" s="34"/>
      <c r="F155" s="34"/>
      <c r="G155" s="34"/>
      <c r="H155" s="34"/>
    </row>
    <row r="156" spans="4:8" ht="18" hidden="1" customHeight="1"/>
    <row r="157" spans="4:8" ht="18" hidden="1" customHeight="1"/>
    <row r="158" spans="4:8" ht="18" hidden="1" customHeight="1"/>
    <row r="159" spans="4:8" ht="18" customHeight="1"/>
    <row r="160" spans="4:8" ht="18" customHeight="1">
      <c r="D160" s="34"/>
      <c r="E160" s="34"/>
      <c r="F160" s="34"/>
      <c r="G160" s="34"/>
      <c r="H160" s="34"/>
    </row>
    <row r="161" s="34" customFormat="1" ht="18" customHeight="1"/>
    <row r="162" s="34" customFormat="1" ht="18" customHeight="1"/>
    <row r="163" s="34" customFormat="1" ht="18" customHeight="1"/>
    <row r="164" s="34" customFormat="1" ht="18" customHeight="1"/>
    <row r="165" s="34" customFormat="1" ht="18" customHeight="1"/>
    <row r="166" s="34" customFormat="1" ht="18" customHeight="1"/>
    <row r="167" s="34" customFormat="1" ht="18" customHeight="1"/>
    <row r="168" s="34" customFormat="1" ht="18" customHeight="1"/>
    <row r="169" s="34" customFormat="1" ht="18" customHeight="1"/>
    <row r="170" s="34" customFormat="1" ht="18" customHeight="1"/>
    <row r="171" s="34" customFormat="1" ht="18" customHeight="1"/>
    <row r="172" s="34" customFormat="1" ht="18" customHeight="1"/>
    <row r="173" s="34" customFormat="1" ht="18" customHeight="1"/>
    <row r="174" s="34" customFormat="1" ht="18" customHeight="1"/>
    <row r="175" s="34" customFormat="1" ht="18" customHeight="1"/>
    <row r="176" s="34" customFormat="1" ht="18" customHeight="1"/>
    <row r="177" s="34" customFormat="1" ht="18" customHeight="1"/>
    <row r="178" s="34" customFormat="1" ht="18" customHeight="1"/>
    <row r="179" s="34" customFormat="1" ht="18" customHeight="1"/>
    <row r="180" s="34" customFormat="1" ht="18" customHeight="1"/>
    <row r="181" s="34" customFormat="1" ht="18" customHeight="1"/>
    <row r="182" s="34" customFormat="1" ht="18" customHeight="1"/>
    <row r="183" s="34" customFormat="1" ht="18" customHeight="1"/>
    <row r="184" s="34" customFormat="1" ht="18" customHeight="1"/>
    <row r="185" s="34" customFormat="1" ht="18" customHeight="1"/>
    <row r="186" s="34" customFormat="1" ht="18" customHeight="1"/>
    <row r="187" s="34" customFormat="1" ht="18" customHeight="1"/>
    <row r="188" s="34" customFormat="1" ht="18" customHeight="1"/>
    <row r="189" s="34" customFormat="1" ht="18" customHeight="1"/>
    <row r="190" s="34" customFormat="1" ht="18" customHeight="1"/>
    <row r="191" s="34" customFormat="1" ht="18" customHeight="1"/>
    <row r="192" s="34" customFormat="1" ht="18" customHeight="1"/>
    <row r="193" s="34" customFormat="1" ht="18" customHeight="1"/>
    <row r="194" s="34" customFormat="1" ht="18" customHeight="1"/>
    <row r="195" s="34" customFormat="1" ht="18" customHeight="1"/>
    <row r="196" s="34" customFormat="1" ht="18" customHeight="1"/>
    <row r="197" s="34" customFormat="1" ht="18" customHeight="1"/>
    <row r="198" s="34" customFormat="1" ht="18" customHeight="1"/>
  </sheetData>
  <mergeCells count="33">
    <mergeCell ref="B1:K1"/>
    <mergeCell ref="G2:K2"/>
    <mergeCell ref="G3:K3"/>
    <mergeCell ref="B4:K4"/>
    <mergeCell ref="C7:H7"/>
    <mergeCell ref="B8:B10"/>
    <mergeCell ref="C10:H10"/>
    <mergeCell ref="B11:B16"/>
    <mergeCell ref="L11:L14"/>
    <mergeCell ref="C16:H16"/>
    <mergeCell ref="B30:B31"/>
    <mergeCell ref="C31:H31"/>
    <mergeCell ref="B17:B19"/>
    <mergeCell ref="K17:K18"/>
    <mergeCell ref="C19:H19"/>
    <mergeCell ref="B20:B23"/>
    <mergeCell ref="C23:H23"/>
    <mergeCell ref="B41:K41"/>
    <mergeCell ref="B42:K42"/>
    <mergeCell ref="B43:K43"/>
    <mergeCell ref="B44:K44"/>
    <mergeCell ref="B6:B7"/>
    <mergeCell ref="K32:K33"/>
    <mergeCell ref="B36:H36"/>
    <mergeCell ref="B37:K37"/>
    <mergeCell ref="B38:K38"/>
    <mergeCell ref="B39:K39"/>
    <mergeCell ref="B40:K40"/>
    <mergeCell ref="B24:B25"/>
    <mergeCell ref="C25:H25"/>
    <mergeCell ref="B26:B29"/>
    <mergeCell ref="K26:K27"/>
    <mergeCell ref="C29:H29"/>
  </mergeCells>
  <phoneticPr fontId="16" type="noConversion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合川4日行程报价</vt:lpstr>
      <vt:lpstr>合川4日行程报价!Print_Area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耿吴茜</cp:lastModifiedBy>
  <cp:lastPrinted>2020-11-23T01:45:09Z</cp:lastPrinted>
  <dcterms:created xsi:type="dcterms:W3CDTF">2020-10-21T06:27:17Z</dcterms:created>
  <dcterms:modified xsi:type="dcterms:W3CDTF">2022-07-05T13:14:41Z</dcterms:modified>
</cp:coreProperties>
</file>