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杭州" sheetId="16" r:id="rId1"/>
  </sheets>
  <definedNames>
    <definedName name="_xlnm.Print_Area" localSheetId="0">杭州!$A$1:$H$22</definedName>
    <definedName name="_xlnm.Print_Titles" localSheetId="0">杭州!$1:$7</definedName>
  </definedNames>
  <calcPr calcId="125725" concurrentCalc="0"/>
</workbook>
</file>

<file path=xl/calcChain.xml><?xml version="1.0" encoding="utf-8"?>
<calcChain xmlns="http://schemas.openxmlformats.org/spreadsheetml/2006/main">
  <c r="G17" i="16"/>
  <c r="G16"/>
  <c r="G15"/>
  <c r="G8"/>
  <c r="G10"/>
  <c r="G11"/>
  <c r="G12"/>
  <c r="G14"/>
  <c r="G18"/>
  <c r="G19"/>
  <c r="G20"/>
  <c r="G21"/>
  <c r="G22"/>
  <c r="G13"/>
</calcChain>
</file>

<file path=xl/sharedStrings.xml><?xml version="1.0" encoding="utf-8"?>
<sst xmlns="http://schemas.openxmlformats.org/spreadsheetml/2006/main" count="37" uniqueCount="34">
  <si>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</si>
  <si>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</si>
  <si>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</si>
  <si>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</si>
  <si>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</si>
  <si>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</si>
  <si>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</si>
  <si>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</si>
  <si>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</si>
  <si>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</si>
  <si>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</si>
  <si>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用餐</t>
    <phoneticPr fontId="1" type="noConversion"/>
  </si>
  <si>
    <t>住宿</t>
    <phoneticPr fontId="1" type="noConversion"/>
  </si>
  <si>
    <t>媒体交通补贴</t>
    <phoneticPr fontId="1" type="noConversion"/>
  </si>
  <si>
    <t>单价</t>
    <phoneticPr fontId="1" type="noConversion"/>
  </si>
  <si>
    <t>小计</t>
    <phoneticPr fontId="1" type="noConversion"/>
  </si>
  <si>
    <t>服务费10%</t>
    <phoneticPr fontId="1" type="noConversion"/>
  </si>
  <si>
    <t>凯迪活动</t>
    <phoneticPr fontId="1" type="noConversion"/>
  </si>
  <si>
    <t>自付</t>
    <phoneticPr fontId="1" type="noConversion"/>
  </si>
  <si>
    <t>4月18日：杭州契弗利酒店媒体大床</t>
    <phoneticPr fontId="1" type="noConversion"/>
  </si>
  <si>
    <t>4月18日：杭州契弗利酒店sgm大床</t>
    <phoneticPr fontId="1" type="noConversion"/>
  </si>
  <si>
    <t>4月18日：杭州契弗利酒店工作人员双床</t>
    <phoneticPr fontId="1" type="noConversion"/>
  </si>
  <si>
    <t>4月18日晚餐</t>
    <phoneticPr fontId="1" type="noConversion"/>
  </si>
  <si>
    <t>以实际结算</t>
    <phoneticPr fontId="1" type="noConversion"/>
  </si>
  <si>
    <t>4月18日夜宵</t>
    <phoneticPr fontId="1" type="noConversion"/>
  </si>
  <si>
    <t>其他杂费</t>
    <phoneticPr fontId="1" type="noConversion"/>
  </si>
  <si>
    <t>总计</t>
    <phoneticPr fontId="1" type="noConversion"/>
  </si>
  <si>
    <t>税点6%（增值税普通发票）</t>
    <phoneticPr fontId="1" type="noConversion"/>
  </si>
  <si>
    <t>gl8酒店-杭州东站</t>
    <phoneticPr fontId="1" type="noConversion"/>
  </si>
  <si>
    <t>4月18日考斯特全天</t>
    <phoneticPr fontId="1" type="noConversion"/>
  </si>
  <si>
    <t>用车</t>
    <phoneticPr fontId="1" type="noConversion"/>
  </si>
  <si>
    <t>4月18日工作人员踩点gl8</t>
    <phoneticPr fontId="1" type="noConversion"/>
  </si>
  <si>
    <t>4月18日乌镇-杭州酒店gl8</t>
    <phoneticPr fontId="1" type="noConversion"/>
  </si>
  <si>
    <t>杭州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</si>
</sst>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0_ 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180" fontId="22" fillId="24" borderId="0" xfId="46" applyNumberFormat="1" applyFont="1" applyFill="1" applyAlignment="1">
      <alignment horizontal="center" vertical="center"/>
    </xf>
    <xf numFmtId="180" fontId="22" fillId="7" borderId="10" xfId="46" applyNumberFormat="1" applyFont="1" applyFill="1" applyBorder="1" applyAlignment="1">
      <alignment horizontal="center" vertical="center"/>
    </xf>
    <xf numFmtId="180" fontId="23" fillId="17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34" fillId="25" borderId="10" xfId="0" applyFont="1" applyFill="1" applyBorder="1" applyAlignment="1">
      <alignment horizontal="left" vertical="center" wrapText="1"/>
    </xf>
    <xf numFmtId="0" fontId="2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vertical="center" wrapText="1"/>
    </xf>
    <xf numFmtId="0" fontId="34" fillId="0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0" fontId="23" fillId="26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vertical="center" wrapText="1"/>
    </xf>
    <xf numFmtId="0" fontId="22" fillId="25" borderId="0" xfId="46" applyFont="1" applyFill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181" fontId="34" fillId="0" borderId="10" xfId="46" applyNumberFormat="1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22" fillId="7" borderId="16" xfId="46" applyFont="1" applyFill="1" applyBorder="1" applyAlignment="1">
      <alignment horizontal="center" vertical="center"/>
    </xf>
    <xf numFmtId="0" fontId="22" fillId="7" borderId="17" xfId="46" applyFont="1" applyFill="1" applyBorder="1" applyAlignment="1">
      <alignment horizontal="center" vertical="center"/>
    </xf>
    <xf numFmtId="0" fontId="22" fillId="7" borderId="18" xfId="46" applyFont="1" applyFill="1" applyBorder="1" applyAlignment="1">
      <alignment horizontal="center" vertical="center"/>
    </xf>
    <xf numFmtId="0" fontId="23" fillId="17" borderId="16" xfId="46" applyFont="1" applyFill="1" applyBorder="1" applyAlignment="1">
      <alignment horizontal="center" vertical="center"/>
    </xf>
    <xf numFmtId="0" fontId="23" fillId="17" borderId="17" xfId="46" applyFont="1" applyFill="1" applyBorder="1" applyAlignment="1">
      <alignment horizontal="center" vertical="center"/>
    </xf>
    <xf numFmtId="0" fontId="23" fillId="17" borderId="18" xfId="46" applyFont="1" applyFill="1" applyBorder="1" applyAlignment="1">
      <alignment horizontal="center" vertical="center"/>
    </xf>
    <xf numFmtId="180" fontId="22" fillId="24" borderId="0" xfId="46" applyNumberFormat="1" applyFont="1" applyFill="1" applyAlignment="1">
      <alignment horizontal="center" vertical="center"/>
    </xf>
    <xf numFmtId="0" fontId="35" fillId="25" borderId="11" xfId="46" applyFont="1" applyFill="1" applyBorder="1" applyAlignment="1">
      <alignment horizontal="center" vertical="center" wrapText="1"/>
    </xf>
    <xf numFmtId="0" fontId="35" fillId="25" borderId="12" xfId="46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25" borderId="12" xfId="0" applyFont="1" applyFill="1" applyBorder="1" applyAlignment="1">
      <alignment horizontal="center" vertical="center" wrapText="1"/>
    </xf>
    <xf numFmtId="0" fontId="35" fillId="25" borderId="19" xfId="0" applyFont="1" applyFill="1" applyBorder="1" applyAlignment="1">
      <alignment horizontal="center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2"/>
  <sheetViews>
    <sheetView tabSelected="1" view="pageBreakPreview" zoomScaleSheetLayoutView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F25" sqref="F25"/>
    </sheetView>
  </sheetViews>
  <sheetFormatPr defaultColWidth="19.75" defaultRowHeight="14.25"/>
  <cols>
    <col min="1" max="1" width="22.75" style="8" customWidth="1" collapsed="1"/>
    <col min="2" max="2" width="19.875" style="4" customWidth="1" collapsed="1"/>
    <col min="3" max="3" width="32.75" style="1" bestFit="1" customWidth="1"/>
    <col min="4" max="4" width="12.125" style="1" customWidth="1"/>
    <col min="5" max="5" width="7.125" style="9" customWidth="1"/>
    <col min="6" max="7" width="8.75" style="9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30"/>
      <c r="B1" s="30"/>
      <c r="C1" s="30"/>
      <c r="D1" s="24"/>
    </row>
    <row r="2" spans="1:9">
      <c r="A2" s="4" t="s">
        <v>0</v>
      </c>
      <c r="B2" s="31" t="s">
        <v>17</v>
      </c>
      <c r="C2" s="31"/>
      <c r="D2" s="31"/>
      <c r="E2" s="31"/>
      <c r="F2" s="41"/>
      <c r="G2" s="41"/>
      <c r="H2" s="41"/>
    </row>
    <row r="3" spans="1:9">
      <c r="A3" s="4" t="s">
        <v>1</v>
      </c>
      <c r="B3" s="5">
        <v>43208</v>
      </c>
      <c r="C3" s="6"/>
      <c r="D3" s="6"/>
      <c r="F3" s="41"/>
      <c r="G3" s="41"/>
      <c r="H3" s="41"/>
    </row>
    <row r="4" spans="1:9">
      <c r="A4" s="4" t="s">
        <v>8</v>
      </c>
      <c r="F4" s="41"/>
      <c r="G4" s="41"/>
      <c r="H4" s="41"/>
    </row>
    <row r="5" spans="1:9" ht="9.75" hidden="1" customHeight="1">
      <c r="A5" s="4" t="s">
        <v>9</v>
      </c>
    </row>
    <row r="6" spans="1:9" hidden="1">
      <c r="A6" s="4" t="s">
        <v>7</v>
      </c>
    </row>
    <row r="7" spans="1:9" s="1" customFormat="1">
      <c r="A7" s="32" t="s">
        <v>2</v>
      </c>
      <c r="B7" s="32"/>
      <c r="C7" s="18" t="s">
        <v>3</v>
      </c>
      <c r="D7" s="25" t="s">
        <v>14</v>
      </c>
      <c r="E7" s="19" t="s">
        <v>4</v>
      </c>
      <c r="F7" s="19" t="s">
        <v>5</v>
      </c>
      <c r="G7" s="19" t="s">
        <v>15</v>
      </c>
      <c r="H7" s="18" t="s">
        <v>10</v>
      </c>
      <c r="I7" s="4"/>
    </row>
    <row r="8" spans="1:9" s="1" customFormat="1" ht="30" customHeight="1">
      <c r="A8" s="33" t="s">
        <v>33</v>
      </c>
      <c r="B8" s="33" t="s">
        <v>12</v>
      </c>
      <c r="C8" s="13" t="s">
        <v>19</v>
      </c>
      <c r="D8" s="26">
        <v>750</v>
      </c>
      <c r="E8" s="14">
        <v>1</v>
      </c>
      <c r="F8" s="14">
        <v>5</v>
      </c>
      <c r="G8" s="14">
        <f t="shared" ref="G8:G18" si="0">D8*E8*F8</f>
        <v>3750</v>
      </c>
      <c r="H8" s="21"/>
    </row>
    <row r="9" spans="1:9" s="1" customFormat="1" ht="30" customHeight="1">
      <c r="A9" s="34"/>
      <c r="B9" s="34"/>
      <c r="C9" s="13" t="s">
        <v>20</v>
      </c>
      <c r="D9" s="26">
        <v>750</v>
      </c>
      <c r="E9" s="14">
        <v>1</v>
      </c>
      <c r="F9" s="14">
        <v>7</v>
      </c>
      <c r="G9" s="14">
        <v>0</v>
      </c>
      <c r="H9" s="21" t="s">
        <v>18</v>
      </c>
    </row>
    <row r="10" spans="1:9" s="1" customFormat="1" ht="30" customHeight="1">
      <c r="A10" s="34"/>
      <c r="B10" s="34"/>
      <c r="C10" s="13" t="s">
        <v>21</v>
      </c>
      <c r="D10" s="26">
        <v>750</v>
      </c>
      <c r="E10" s="14">
        <v>1</v>
      </c>
      <c r="F10" s="14">
        <v>2</v>
      </c>
      <c r="G10" s="14">
        <f t="shared" si="0"/>
        <v>1500</v>
      </c>
      <c r="H10" s="21"/>
      <c r="I10" s="4"/>
    </row>
    <row r="11" spans="1:9" s="1" customFormat="1" ht="30" customHeight="1">
      <c r="A11" s="34"/>
      <c r="B11" s="42" t="s">
        <v>11</v>
      </c>
      <c r="C11" s="13" t="s">
        <v>22</v>
      </c>
      <c r="D11" s="26">
        <v>300</v>
      </c>
      <c r="E11" s="14">
        <v>1</v>
      </c>
      <c r="F11" s="14">
        <v>15</v>
      </c>
      <c r="G11" s="14">
        <f t="shared" si="0"/>
        <v>4500</v>
      </c>
      <c r="H11" s="23" t="s">
        <v>23</v>
      </c>
      <c r="I11" s="4"/>
    </row>
    <row r="12" spans="1:9" s="1" customFormat="1" ht="30" customHeight="1">
      <c r="A12" s="34"/>
      <c r="B12" s="43"/>
      <c r="C12" s="13" t="s">
        <v>24</v>
      </c>
      <c r="D12" s="26">
        <v>300</v>
      </c>
      <c r="E12" s="14">
        <v>1</v>
      </c>
      <c r="F12" s="14">
        <v>15</v>
      </c>
      <c r="G12" s="14">
        <f t="shared" si="0"/>
        <v>4500</v>
      </c>
      <c r="H12" s="23" t="s">
        <v>23</v>
      </c>
      <c r="I12" s="4"/>
    </row>
    <row r="13" spans="1:9" s="12" customFormat="1" ht="30" customHeight="1">
      <c r="A13" s="34"/>
      <c r="B13" s="15" t="s">
        <v>13</v>
      </c>
      <c r="C13" s="17"/>
      <c r="D13" s="27">
        <v>500</v>
      </c>
      <c r="E13" s="14">
        <v>1</v>
      </c>
      <c r="F13" s="14">
        <v>5</v>
      </c>
      <c r="G13" s="14">
        <f>D13*E13*F13</f>
        <v>2500</v>
      </c>
      <c r="H13" s="23" t="s">
        <v>23</v>
      </c>
    </row>
    <row r="14" spans="1:9" s="20" customFormat="1" ht="30" customHeight="1">
      <c r="A14" s="34"/>
      <c r="B14" s="15" t="s">
        <v>25</v>
      </c>
      <c r="C14" s="17"/>
      <c r="D14" s="28">
        <v>2000</v>
      </c>
      <c r="E14" s="14">
        <v>1</v>
      </c>
      <c r="F14" s="14">
        <v>1</v>
      </c>
      <c r="G14" s="14">
        <f t="shared" si="0"/>
        <v>2000</v>
      </c>
      <c r="H14" s="23" t="s">
        <v>23</v>
      </c>
    </row>
    <row r="15" spans="1:9" s="29" customFormat="1" ht="30" customHeight="1">
      <c r="A15" s="34"/>
      <c r="B15" s="44" t="s">
        <v>30</v>
      </c>
      <c r="C15" s="17" t="s">
        <v>28</v>
      </c>
      <c r="D15" s="28">
        <v>700</v>
      </c>
      <c r="E15" s="14">
        <v>1</v>
      </c>
      <c r="F15" s="14">
        <v>1</v>
      </c>
      <c r="G15" s="14">
        <f t="shared" si="0"/>
        <v>700</v>
      </c>
      <c r="H15" s="23"/>
    </row>
    <row r="16" spans="1:9" s="29" customFormat="1" ht="30" customHeight="1">
      <c r="A16" s="34"/>
      <c r="B16" s="45"/>
      <c r="C16" s="17" t="s">
        <v>31</v>
      </c>
      <c r="D16" s="28">
        <v>1200</v>
      </c>
      <c r="E16" s="14">
        <v>1</v>
      </c>
      <c r="F16" s="14">
        <v>1</v>
      </c>
      <c r="G16" s="14">
        <f t="shared" si="0"/>
        <v>1200</v>
      </c>
      <c r="H16" s="23"/>
    </row>
    <row r="17" spans="1:9" s="29" customFormat="1" ht="30" customHeight="1">
      <c r="A17" s="34"/>
      <c r="B17" s="45"/>
      <c r="C17" s="17" t="s">
        <v>32</v>
      </c>
      <c r="D17" s="28">
        <v>1800</v>
      </c>
      <c r="E17" s="14">
        <v>1</v>
      </c>
      <c r="F17" s="14">
        <v>1</v>
      </c>
      <c r="G17" s="14">
        <f t="shared" si="0"/>
        <v>1800</v>
      </c>
      <c r="H17" s="23"/>
    </row>
    <row r="18" spans="1:9" s="22" customFormat="1" ht="30" customHeight="1">
      <c r="A18" s="34"/>
      <c r="B18" s="46"/>
      <c r="C18" s="17" t="s">
        <v>29</v>
      </c>
      <c r="D18" s="27">
        <v>1800</v>
      </c>
      <c r="E18" s="14">
        <v>1</v>
      </c>
      <c r="F18" s="14">
        <v>1</v>
      </c>
      <c r="G18" s="14">
        <f t="shared" si="0"/>
        <v>1800</v>
      </c>
      <c r="H18" s="16"/>
    </row>
    <row r="19" spans="1:9" s="8" customFormat="1" ht="24.95" customHeight="1">
      <c r="A19" s="35" t="s">
        <v>6</v>
      </c>
      <c r="B19" s="36"/>
      <c r="C19" s="36"/>
      <c r="D19" s="36"/>
      <c r="E19" s="36"/>
      <c r="F19" s="37"/>
      <c r="G19" s="10">
        <f>SUM(G2:G18)</f>
        <v>24250</v>
      </c>
      <c r="H19" s="7"/>
      <c r="I19" s="4"/>
    </row>
    <row r="20" spans="1:9" s="8" customFormat="1" ht="24.95" customHeight="1">
      <c r="A20" s="35" t="s">
        <v>16</v>
      </c>
      <c r="B20" s="36"/>
      <c r="C20" s="36"/>
      <c r="D20" s="36"/>
      <c r="E20" s="36"/>
      <c r="F20" s="37"/>
      <c r="G20" s="10">
        <f>G19*0.1</f>
        <v>2425</v>
      </c>
      <c r="H20" s="7"/>
      <c r="I20" s="4"/>
    </row>
    <row r="21" spans="1:9" s="8" customFormat="1" ht="24.95" customHeight="1">
      <c r="A21" s="35" t="s">
        <v>27</v>
      </c>
      <c r="B21" s="36"/>
      <c r="C21" s="36"/>
      <c r="D21" s="36"/>
      <c r="E21" s="36"/>
      <c r="F21" s="37"/>
      <c r="G21" s="10">
        <f>(G19+G20)*0.06</f>
        <v>1600.5</v>
      </c>
      <c r="H21" s="7"/>
      <c r="I21" s="4"/>
    </row>
    <row r="22" spans="1:9" ht="24.95" customHeight="1">
      <c r="A22" s="38" t="s">
        <v>26</v>
      </c>
      <c r="B22" s="39"/>
      <c r="C22" s="39"/>
      <c r="D22" s="39"/>
      <c r="E22" s="39"/>
      <c r="F22" s="40"/>
      <c r="G22" s="11">
        <f>G19+G20+G21</f>
        <v>28275.5</v>
      </c>
      <c r="H22" s="7"/>
    </row>
  </sheetData>
  <mergeCells count="14">
    <mergeCell ref="A20:F20"/>
    <mergeCell ref="A22:F22"/>
    <mergeCell ref="F2:H2"/>
    <mergeCell ref="F3:H3"/>
    <mergeCell ref="F4:H4"/>
    <mergeCell ref="B11:B12"/>
    <mergeCell ref="A8:A18"/>
    <mergeCell ref="A21:F21"/>
    <mergeCell ref="B15:B18"/>
    <mergeCell ref="A1:C1"/>
    <mergeCell ref="B2:E2"/>
    <mergeCell ref="A7:B7"/>
    <mergeCell ref="B8:B10"/>
    <mergeCell ref="A19:F19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D10"/>
  </dataValidations>
  <pageMargins left="0.60972222222222228" right="0.17916666666666667" top="0.4" bottom="0.50902777777777775" header="0.32916666666666666" footer="0.51111111111111107"/>
  <pageSetup paperSize="9" scale="57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杭州</vt:lpstr>
      <vt:lpstr>杭州!Print_Area</vt:lpstr>
      <vt:lpstr>杭州!Print_Titles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2018-04-08T01:26:39Z</cp:lastPrinted>
  <dcterms:created xsi:type="dcterms:W3CDTF">1996-12-17T01:32:42Z</dcterms:created>
  <dcterms:modified xsi:type="dcterms:W3CDTF">2018-04-16T05:58:25Z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