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<sst xmlns="http://schemas.openxmlformats.org/spreadsheetml/2006/main" count="97">
  <si>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</si>
  <si>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</si>
  <si>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</si>
  <si>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</si>
  <si>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</si>
  <si>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</si>
  <si>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</si>
  <si>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</si>
  <si>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</si>
  <si>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</si>
  <si>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6.9-6.12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</si>
  <si>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</si>
  <si>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</si>
  <si>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</si>
  <si>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</si>
  <si>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</si>
  <si>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</si>
  <si>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</si>
  <si>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</si>
  <si>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</si>
  <si>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</si>
  <si>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</si>
  <si>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</si>
  <si>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</si>
  <si>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姚艺婷6.9 家-卓美亚酒店</t>
  </si>
  <si>
    <t>姚艺婷6.9 嘉里中心-家</t>
  </si>
  <si>
    <t>姚艺婷6.11 家-卓美亚酒店</t>
  </si>
  <si>
    <t>姚艺婷6.11 卓美亚酒店-家</t>
  </si>
  <si>
    <t>姚艺婷6.12 家-卓美亚酒店</t>
  </si>
  <si>
    <t>餐费</t>
  </si>
  <si>
    <t>姚艺婷6.9-6.12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</si>
  <si>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</si>
  <si>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</si>
  <si>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</si>
  <si>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</si>
  <si>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</si>
  <si>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</si>
  <si>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</si>
  <si>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</si>
  <si>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</si>
  <si>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</si>
  <si>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</si>
  <si>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</si>
  <si>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</si>
  <si>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</si>
  <si>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6.9-6.10</t>
  </si>
  <si>
    <t>6.11-6.12</t>
  </si>
  <si>
    <t>【借款报销单】</t>
  </si>
  <si>
    <t>团号：HMOA-180408-SXY600</t>
  </si>
  <si>
    <t>会议日期：2018.4.26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</si>
  <si>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</si>
  <si>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</si>
  <si>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</si>
  <si>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</si>
  <si>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</si>
  <si>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</si>
  <si>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</si>
  <si>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</si>
  <si>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</si>
  <si>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</si>
  <si>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</si>
  <si>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</si>
  <si>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</si>
  <si>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</si>
  <si>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</si>
  <si>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</si>
  <si>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</si>
  <si>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</si>
  <si>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</si>
  <si>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</si>
  <si>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</si>
  <si>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</si>
  <si>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</si>
  <si>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</si>
  <si>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</si>
  <si>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</si>
  <si>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</si>
  <si>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</si>
  <si>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</si>
  <si>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</si>
  <si>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</si>
  <si>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</si>
  <si>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</si>
  <si>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</si>
  <si>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</si>
  <si>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</si>
  <si>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</si>
  <si>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</si>
  <si>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兼职餐费4.17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</si>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</sst>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178" formatCode="#,##0.00;[Red]#,##0.00"/>
    <numFmt numFmtId="41" formatCode="_ * #,##0_ ;_ * \-#,##0_ ;_ * &quot;-&quot;_ ;_ @_ "/>
    <numFmt numFmtId="43" formatCode="_ * #,##0.00_ ;_ * \-#,##0.00_ ;_ * &quot;-&quot;??_ ;_ @_ 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8" fontId="9" fillId="0" borderId="5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4" workbookViewId="0">
      <selection activeCell="O25" sqref="O2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6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7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8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9"/>
      <c r="J7" s="90">
        <v>42900</v>
      </c>
      <c r="K7" s="88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1"/>
      <c r="J8" s="92" t="s">
        <v>13</v>
      </c>
      <c r="K8" s="93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0</v>
      </c>
      <c r="H11" s="75">
        <v>0</v>
      </c>
      <c r="I11" s="94">
        <v>0</v>
      </c>
      <c r="J11" s="95"/>
      <c r="K11" s="96"/>
    </row>
    <row r="12" spans="2:11">
      <c r="B12" s="72">
        <v>2</v>
      </c>
      <c r="C12" s="73"/>
      <c r="D12" s="76"/>
      <c r="E12" s="77" t="s">
        <v>23</v>
      </c>
      <c r="F12" s="77"/>
      <c r="G12" s="75">
        <v>85</v>
      </c>
      <c r="H12" s="75">
        <f>G12</f>
        <v>85</v>
      </c>
      <c r="I12" s="94">
        <v>0</v>
      </c>
      <c r="J12" s="95"/>
      <c r="K12" s="97" t="s">
        <v>24</v>
      </c>
    </row>
    <row r="13" spans="2:11">
      <c r="B13" s="72">
        <v>3</v>
      </c>
      <c r="C13" s="73"/>
      <c r="D13" s="76"/>
      <c r="E13" s="77" t="s">
        <v>23</v>
      </c>
      <c r="F13" s="77"/>
      <c r="G13" s="75">
        <v>36</v>
      </c>
      <c r="H13" s="75">
        <f>G13</f>
        <v>36</v>
      </c>
      <c r="I13" s="94">
        <v>0</v>
      </c>
      <c r="J13" s="95"/>
      <c r="K13" s="97" t="s">
        <v>25</v>
      </c>
    </row>
    <row r="14" spans="2:11">
      <c r="B14" s="72">
        <v>4</v>
      </c>
      <c r="C14" s="73"/>
      <c r="D14" s="76"/>
      <c r="E14" s="77" t="s">
        <v>23</v>
      </c>
      <c r="F14" s="77"/>
      <c r="G14" s="75">
        <v>114</v>
      </c>
      <c r="H14" s="75">
        <f>G14</f>
        <v>114</v>
      </c>
      <c r="I14" s="94">
        <v>0</v>
      </c>
      <c r="J14" s="95"/>
      <c r="K14" s="97" t="s">
        <v>26</v>
      </c>
    </row>
    <row r="15" spans="2:11">
      <c r="B15" s="72">
        <v>5</v>
      </c>
      <c r="C15" s="73"/>
      <c r="D15" s="76"/>
      <c r="E15" s="77" t="s">
        <v>23</v>
      </c>
      <c r="F15" s="77"/>
      <c r="G15" s="75">
        <v>75</v>
      </c>
      <c r="H15" s="75">
        <f>G15</f>
        <v>75</v>
      </c>
      <c r="I15" s="94">
        <v>0</v>
      </c>
      <c r="J15" s="95"/>
      <c r="K15" s="97" t="s">
        <v>27</v>
      </c>
    </row>
    <row r="16" spans="2:11">
      <c r="B16" s="72">
        <v>6</v>
      </c>
      <c r="C16" s="73"/>
      <c r="D16" s="76"/>
      <c r="E16" s="77" t="s">
        <v>23</v>
      </c>
      <c r="F16" s="77"/>
      <c r="G16" s="75">
        <v>49</v>
      </c>
      <c r="H16" s="75">
        <f>G16</f>
        <v>49</v>
      </c>
      <c r="I16" s="94">
        <v>0</v>
      </c>
      <c r="J16" s="95"/>
      <c r="K16" s="97" t="s">
        <v>28</v>
      </c>
    </row>
    <row r="17" spans="2:11">
      <c r="B17" s="72">
        <v>7</v>
      </c>
      <c r="C17" s="73"/>
      <c r="D17" s="76"/>
      <c r="E17" s="72" t="s">
        <v>29</v>
      </c>
      <c r="F17" s="73"/>
      <c r="G17" s="75">
        <v>224</v>
      </c>
      <c r="H17" s="75">
        <f>G17</f>
        <v>224</v>
      </c>
      <c r="I17" s="94">
        <v>0</v>
      </c>
      <c r="J17" s="95"/>
      <c r="K17" s="97" t="s">
        <v>30</v>
      </c>
    </row>
    <row r="18" spans="2:11">
      <c r="B18" s="72">
        <v>8</v>
      </c>
      <c r="C18" s="73"/>
      <c r="D18" s="78" t="s">
        <v>31</v>
      </c>
      <c r="E18" s="77" t="s">
        <v>32</v>
      </c>
      <c r="F18" s="77"/>
      <c r="G18" s="75">
        <v>0</v>
      </c>
      <c r="H18" s="75">
        <v>0</v>
      </c>
      <c r="I18" s="94">
        <v>0</v>
      </c>
      <c r="J18" s="95"/>
      <c r="K18" s="97"/>
    </row>
    <row r="19" ht="20.1" customHeight="1" spans="2:11">
      <c r="B19" s="72">
        <v>9</v>
      </c>
      <c r="C19" s="73"/>
      <c r="D19" s="79"/>
      <c r="E19" s="77"/>
      <c r="F19" s="77"/>
      <c r="G19" s="75">
        <f t="shared" ref="G19:G20" si="0">H19+I19</f>
        <v>0</v>
      </c>
      <c r="H19" s="75">
        <v>0</v>
      </c>
      <c r="I19" s="94">
        <v>0</v>
      </c>
      <c r="J19" s="95"/>
      <c r="K19" s="96"/>
    </row>
    <row r="20" ht="20.1" customHeight="1" spans="2:11">
      <c r="B20" s="72">
        <v>10</v>
      </c>
      <c r="C20" s="73"/>
      <c r="D20" s="80"/>
      <c r="E20" s="77"/>
      <c r="F20" s="77"/>
      <c r="G20" s="75">
        <f t="shared" si="0"/>
        <v>0</v>
      </c>
      <c r="H20" s="75">
        <v>0</v>
      </c>
      <c r="I20" s="94">
        <v>0</v>
      </c>
      <c r="J20" s="95"/>
      <c r="K20" s="96"/>
    </row>
    <row r="21" ht="20.1" customHeight="1" spans="2:11">
      <c r="B21" s="69" t="s">
        <v>33</v>
      </c>
      <c r="C21" s="81"/>
      <c r="D21" s="81"/>
      <c r="E21" s="81"/>
      <c r="F21" s="70"/>
      <c r="G21" s="82">
        <f>SUM(G11:G20)</f>
        <v>583</v>
      </c>
      <c r="H21" s="82">
        <f>SUM(H11:H20)</f>
        <v>583</v>
      </c>
      <c r="I21" s="98">
        <f>SUM(I11:J20)</f>
        <v>0</v>
      </c>
      <c r="J21" s="99"/>
      <c r="K21" s="100"/>
    </row>
    <row r="22" ht="20.1" customHeight="1" spans="2:11">
      <c r="B22" s="66"/>
      <c r="C22" s="66"/>
      <c r="D22" s="66"/>
      <c r="E22" s="66"/>
      <c r="F22" s="66"/>
      <c r="G22" s="66"/>
      <c r="H22" s="66"/>
      <c r="I22" s="66"/>
      <c r="J22" s="101"/>
      <c r="K22" s="66"/>
    </row>
    <row r="23" ht="20.1" customHeight="1" spans="2:11">
      <c r="B23" s="71" t="s">
        <v>18</v>
      </c>
      <c r="C23" s="71"/>
      <c r="D23" s="71"/>
      <c r="E23" s="71"/>
      <c r="F23" s="71"/>
      <c r="G23" s="71" t="s">
        <v>34</v>
      </c>
      <c r="H23" s="71"/>
      <c r="I23" s="71"/>
      <c r="J23" s="71"/>
      <c r="K23" s="71" t="s">
        <v>35</v>
      </c>
    </row>
    <row r="24" ht="20.1" customHeight="1" spans="2:11">
      <c r="B24" s="83">
        <f>H21</f>
        <v>583</v>
      </c>
      <c r="C24" s="83"/>
      <c r="D24" s="83"/>
      <c r="E24" s="83"/>
      <c r="F24" s="83"/>
      <c r="G24" s="83">
        <f>I21</f>
        <v>0</v>
      </c>
      <c r="H24" s="83"/>
      <c r="I24" s="83"/>
      <c r="J24" s="83"/>
      <c r="K24" s="102">
        <f>SUM(B24:J24)</f>
        <v>583</v>
      </c>
    </row>
    <row r="25" ht="20.1" customHeight="1" spans="2:11"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ht="20.1" customHeight="1" spans="2:11">
      <c r="B26" s="66" t="s">
        <v>36</v>
      </c>
      <c r="C26" s="66"/>
      <c r="D26" s="66"/>
      <c r="E26" s="66"/>
      <c r="F26" s="66" t="s">
        <v>37</v>
      </c>
      <c r="G26" s="66" t="s">
        <v>38</v>
      </c>
      <c r="H26" s="66"/>
      <c r="I26" s="66"/>
      <c r="J26" s="66" t="s">
        <v>39</v>
      </c>
      <c r="K26" s="66"/>
    </row>
    <row r="29" ht="18" spans="1:11">
      <c r="A29" s="4" t="s">
        <v>40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7"/>
    </row>
    <row r="32" ht="20.1" customHeight="1" spans="2:11">
      <c r="B32" s="58"/>
      <c r="C32" s="59"/>
      <c r="D32" s="60" t="s">
        <v>5</v>
      </c>
      <c r="E32" s="60"/>
      <c r="F32" s="61" t="str">
        <f>F6</f>
        <v>上海</v>
      </c>
      <c r="G32" s="61"/>
      <c r="H32" s="60" t="s">
        <v>7</v>
      </c>
      <c r="I32" s="59"/>
      <c r="J32" s="61" t="str">
        <f>J6</f>
        <v>上海事业部</v>
      </c>
      <c r="K32" s="88"/>
    </row>
    <row r="33" ht="20.1" customHeight="1" spans="2:11">
      <c r="B33" s="58"/>
      <c r="C33" s="59"/>
      <c r="D33" s="60" t="s">
        <v>9</v>
      </c>
      <c r="E33" s="60"/>
      <c r="F33" s="61" t="str">
        <f>F7</f>
        <v>6.9-6.12</v>
      </c>
      <c r="G33" s="61"/>
      <c r="H33" s="60" t="s">
        <v>11</v>
      </c>
      <c r="I33" s="89"/>
      <c r="J33" s="90">
        <f>J7</f>
        <v>42900</v>
      </c>
      <c r="K33" s="88"/>
    </row>
    <row r="34" ht="20.1" customHeight="1" spans="2:11">
      <c r="B34" s="62"/>
      <c r="C34" s="63"/>
      <c r="D34" s="64"/>
      <c r="E34" s="64"/>
      <c r="F34" s="65"/>
      <c r="G34" s="65"/>
      <c r="H34" s="64" t="s">
        <v>12</v>
      </c>
      <c r="I34" s="91"/>
      <c r="J34" s="65" t="str">
        <f>J8</f>
        <v>HMOA-180609-AWX612</v>
      </c>
      <c r="K34" s="93"/>
    </row>
    <row r="35" ht="20.1" customHeight="1"/>
    <row r="36" ht="20.1" customHeight="1" spans="2:11">
      <c r="B36" s="77"/>
      <c r="C36" s="77"/>
      <c r="D36" s="84" t="s">
        <v>41</v>
      </c>
      <c r="E36" s="77" t="s">
        <v>42</v>
      </c>
      <c r="F36" s="77"/>
      <c r="G36" s="75" t="s">
        <v>43</v>
      </c>
      <c r="H36" s="75" t="s">
        <v>44</v>
      </c>
      <c r="I36" s="75" t="s">
        <v>33</v>
      </c>
      <c r="J36" s="75"/>
      <c r="K36" s="103" t="s">
        <v>20</v>
      </c>
    </row>
    <row r="37" spans="2:11">
      <c r="B37" s="77">
        <v>1</v>
      </c>
      <c r="C37" s="77"/>
      <c r="D37" s="84" t="s">
        <v>6</v>
      </c>
      <c r="E37" s="77" t="s">
        <v>45</v>
      </c>
      <c r="F37" s="77"/>
      <c r="G37" s="75">
        <v>200</v>
      </c>
      <c r="H37" s="75">
        <v>2</v>
      </c>
      <c r="I37" s="94">
        <f>G37*H37</f>
        <v>400</v>
      </c>
      <c r="J37" s="95"/>
      <c r="K37" s="103" t="str">
        <f>E37</f>
        <v>6.9-6.10</v>
      </c>
    </row>
    <row r="38" ht="20.1" customHeight="1" spans="2:11">
      <c r="B38" s="77">
        <v>2</v>
      </c>
      <c r="C38" s="77"/>
      <c r="D38" s="84" t="s">
        <v>6</v>
      </c>
      <c r="E38" s="77" t="s">
        <v>46</v>
      </c>
      <c r="F38" s="77"/>
      <c r="G38" s="75">
        <v>100</v>
      </c>
      <c r="H38" s="75">
        <v>2</v>
      </c>
      <c r="I38" s="94">
        <f>G38*H38</f>
        <v>200</v>
      </c>
      <c r="J38" s="95"/>
      <c r="K38" s="103" t="str">
        <f>E38</f>
        <v>6.11-6.12</v>
      </c>
    </row>
    <row r="39" ht="20.1" customHeight="1" spans="2:11">
      <c r="B39" s="77">
        <v>3</v>
      </c>
      <c r="C39" s="77"/>
      <c r="D39" s="85"/>
      <c r="E39" s="77"/>
      <c r="F39" s="77"/>
      <c r="G39" s="75"/>
      <c r="H39" s="75"/>
      <c r="I39" s="94"/>
      <c r="J39" s="95"/>
      <c r="K39" s="97"/>
    </row>
    <row r="40" ht="20.1" customHeight="1" spans="2:11">
      <c r="B40" s="69" t="s">
        <v>33</v>
      </c>
      <c r="C40" s="81"/>
      <c r="D40" s="81"/>
      <c r="E40" s="81"/>
      <c r="F40" s="70"/>
      <c r="G40" s="82"/>
      <c r="H40" s="82"/>
      <c r="I40" s="98">
        <f>SUM(I37:J39)</f>
        <v>600</v>
      </c>
      <c r="J40" s="99"/>
      <c r="K40" s="100"/>
    </row>
    <row r="41" ht="20.1" customHeight="1" spans="2:11">
      <c r="B41" s="66" t="s">
        <v>36</v>
      </c>
      <c r="C41" s="66"/>
      <c r="D41" s="66"/>
      <c r="E41" s="66"/>
      <c r="F41" s="66" t="s">
        <v>37</v>
      </c>
      <c r="G41" s="66" t="s">
        <v>38</v>
      </c>
      <c r="H41" s="66"/>
      <c r="I41" s="66"/>
      <c r="J41" s="66" t="s">
        <v>39</v>
      </c>
      <c r="K41" s="6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K11" sqref="K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64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67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73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74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38</v>
      </c>
      <c r="G45" s="15">
        <v>0</v>
      </c>
      <c r="H45" s="16">
        <v>38</v>
      </c>
      <c r="I45" s="38" t="s">
        <v>88</v>
      </c>
      <c r="J45" s="47"/>
    </row>
    <row r="46" s="1" customFormat="1" customHeight="1" spans="1:10">
      <c r="A46" s="17"/>
      <c r="B46" s="18" t="s">
        <v>89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38</v>
      </c>
      <c r="G46" s="19">
        <f>SUM(G45:G45)</f>
        <v>0</v>
      </c>
      <c r="H46" s="19">
        <f>H45</f>
        <v>38</v>
      </c>
      <c r="I46" s="41"/>
      <c r="J46" s="48"/>
    </row>
    <row r="47" customHeight="1" spans="1:10">
      <c r="A47" s="17"/>
      <c r="B47" s="18" t="s">
        <v>33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38</v>
      </c>
      <c r="G47" s="19">
        <f>SUM(G46,G44,G40,G37,G32,G27,G24,G21,G16,G13)</f>
        <v>0</v>
      </c>
      <c r="H47" s="19">
        <f>H13+H21+H16+H24+H27+H32+H37+H40+H44+H46</f>
        <v>38</v>
      </c>
      <c r="I47" s="41"/>
      <c r="J47" s="49"/>
    </row>
    <row r="51" customHeight="1" spans="1:9">
      <c r="A51" s="29" t="s">
        <v>90</v>
      </c>
      <c r="B51" s="30"/>
      <c r="C51" s="31" t="s">
        <v>91</v>
      </c>
      <c r="D51" s="31"/>
      <c r="E51" s="31" t="s">
        <v>92</v>
      </c>
      <c r="F51" s="31"/>
      <c r="G51" s="31" t="s">
        <v>93</v>
      </c>
      <c r="H51" s="31"/>
      <c r="I51" s="50" t="s">
        <v>94</v>
      </c>
    </row>
    <row r="52" customHeight="1" spans="1:9">
      <c r="A52" s="32">
        <f>E47</f>
        <v>0</v>
      </c>
      <c r="B52" s="33"/>
      <c r="C52" s="33">
        <f>H47</f>
        <v>38</v>
      </c>
      <c r="D52" s="33"/>
      <c r="E52" s="33">
        <f>F47</f>
        <v>38</v>
      </c>
      <c r="F52" s="33"/>
      <c r="G52" s="33">
        <f>G47</f>
        <v>0</v>
      </c>
      <c r="H52" s="33"/>
      <c r="I52" s="51">
        <f>A52-C52</f>
        <v>-38</v>
      </c>
    </row>
    <row r="54" customHeight="1" spans="1:9">
      <c r="A54" s="34" t="s">
        <v>95</v>
      </c>
      <c r="B54" s="35"/>
      <c r="C54" s="36" t="s">
        <v>37</v>
      </c>
      <c r="D54" s="34"/>
      <c r="E54" s="34" t="s">
        <v>96</v>
      </c>
      <c r="F54" s="34"/>
      <c r="G54" s="34" t="s">
        <v>39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2018-06-13T07:15:14Z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