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结算" sheetId="10" r:id="rId1"/>
  </sheets>
  <calcPr calcId="144525" concurrentCalc="0"/>
</workbook>
</file>

<file path=xl/sharedStrings.xml><?xml version="1.0" encoding="utf-8"?>
<sst xmlns="http://schemas.openxmlformats.org/spreadsheetml/2006/main" count="46">
  <si>
    <t>报价时间</t>
  </si>
  <si>
    <t>时间:</t>
  </si>
  <si>
    <t>2017年11月6日-7日</t>
  </si>
  <si>
    <t>酒店</t>
  </si>
  <si>
    <t>大禹开元酒店</t>
  </si>
  <si>
    <t>地点：</t>
  </si>
  <si>
    <t>绍兴</t>
  </si>
  <si>
    <t>人数：</t>
  </si>
  <si>
    <t>47人</t>
  </si>
  <si>
    <t>报价项目 Items</t>
  </si>
  <si>
    <t>结算单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</si>
  <si>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</si>
  <si>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</si>
  <si>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</si>
  <si>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</si>
  <si>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</si>
  <si>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</si>
  <si>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</si>
  <si>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</si>
  <si>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
Accommodation</t>
  </si>
  <si>
    <t>间</t>
  </si>
  <si>
    <t>晚</t>
  </si>
  <si>
    <t>双早</t>
  </si>
  <si>
    <t>住宿费合计 Total</t>
  </si>
  <si>
    <t>餐费</t>
  </si>
  <si>
    <t>2017年11月7日午餐</t>
  </si>
  <si>
    <t>顿</t>
  </si>
  <si>
    <t>次</t>
  </si>
  <si>
    <t>用餐费用合计 Total</t>
  </si>
  <si>
    <t>活动费用合计Total</t>
  </si>
  <si>
    <t>香炉峰门票</t>
  </si>
  <si>
    <t>张</t>
  </si>
  <si>
    <t xml:space="preserve">导游 </t>
  </si>
  <si>
    <t>人</t>
  </si>
  <si>
    <t>上海往返绍兴火车票</t>
  </si>
  <si>
    <t>上海前往绍兴</t>
  </si>
  <si>
    <t>绍兴返回上海</t>
  </si>
  <si>
    <t>摄影师（拍照 ）</t>
  </si>
  <si>
    <t>天</t>
  </si>
  <si>
    <t xml:space="preserve">摄影师：11月6日中午12：00-21:00  拍摄
 </t>
  </si>
  <si>
    <t>活动礼品</t>
  </si>
  <si>
    <t>活动净价合计Total</t>
  </si>
  <si>
    <t>活动服务费</t>
  </si>
  <si>
    <t>含服务费总计</t>
  </si>
  <si>
    <t>税率</t>
  </si>
  <si>
    <t>合计 Total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</si>
</sst>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-[$¥-804]* #,##0.00_ ;_-[$¥-804]* \-#,##0.00\ ;_-[$¥-804]* &quot;-&quot;??_ ;_-@_ "/>
    <numFmt numFmtId="177" formatCode="\¥#,##0.00_);[Red]\(\¥#,##0.00\)"/>
    <numFmt numFmtId="178" formatCode="_-\¥\ * #,##0.00_-;\-\¥\ * #,##0.00_-;_-\¥\ * &quot;-&quot;??_-;_-@_-"/>
    <numFmt numFmtId="179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1" borderId="39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37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19" borderId="38" applyNumberFormat="0" applyAlignment="0" applyProtection="0">
      <alignment vertical="center"/>
    </xf>
    <xf numFmtId="0" fontId="23" fillId="19" borderId="39" applyNumberFormat="0" applyAlignment="0" applyProtection="0">
      <alignment vertical="center"/>
    </xf>
    <xf numFmtId="0" fontId="13" fillId="16" borderId="3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7" fillId="0" borderId="33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177" fontId="3" fillId="0" borderId="9" xfId="8" applyNumberFormat="1" applyFont="1" applyFill="1" applyBorder="1" applyAlignment="1">
      <alignment horizontal="center" vertical="center" wrapText="1"/>
    </xf>
    <xf numFmtId="177" fontId="3" fillId="0" borderId="11" xfId="8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left" vertical="center"/>
    </xf>
    <xf numFmtId="177" fontId="4" fillId="2" borderId="10" xfId="0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177" fontId="3" fillId="0" borderId="15" xfId="8" applyNumberFormat="1" applyFont="1" applyFill="1" applyBorder="1" applyAlignment="1">
      <alignment horizontal="center" vertical="center" wrapText="1"/>
    </xf>
    <xf numFmtId="177" fontId="4" fillId="2" borderId="18" xfId="8" applyNumberFormat="1" applyFont="1" applyFill="1" applyBorder="1" applyAlignment="1">
      <alignment vertical="center"/>
    </xf>
    <xf numFmtId="177" fontId="4" fillId="2" borderId="10" xfId="8" applyNumberFormat="1" applyFont="1" applyFill="1" applyBorder="1" applyAlignment="1">
      <alignment vertical="center"/>
    </xf>
    <xf numFmtId="177" fontId="4" fillId="2" borderId="11" xfId="8" applyNumberFormat="1" applyFont="1" applyFill="1" applyBorder="1" applyAlignment="1">
      <alignment vertical="center"/>
    </xf>
    <xf numFmtId="177" fontId="4" fillId="0" borderId="18" xfId="8" applyNumberFormat="1" applyFont="1" applyFill="1" applyBorder="1" applyAlignment="1">
      <alignment horizontal="center" vertical="center" wrapText="1"/>
    </xf>
    <xf numFmtId="177" fontId="3" fillId="4" borderId="15" xfId="8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4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7" fontId="4" fillId="2" borderId="17" xfId="8" applyNumberFormat="1" applyFont="1" applyFill="1" applyBorder="1" applyAlignment="1">
      <alignment vertical="center"/>
    </xf>
    <xf numFmtId="177" fontId="4" fillId="2" borderId="19" xfId="8" applyNumberFormat="1" applyFont="1" applyFill="1" applyBorder="1" applyAlignment="1">
      <alignment vertical="center"/>
    </xf>
    <xf numFmtId="177" fontId="4" fillId="2" borderId="20" xfId="8" applyNumberFormat="1" applyFont="1" applyFill="1" applyBorder="1" applyAlignment="1">
      <alignment vertical="center"/>
    </xf>
    <xf numFmtId="9" fontId="4" fillId="2" borderId="20" xfId="8" applyNumberFormat="1" applyFont="1" applyFill="1" applyBorder="1" applyAlignment="1">
      <alignment vertical="center"/>
    </xf>
    <xf numFmtId="0" fontId="4" fillId="2" borderId="20" xfId="8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77" fontId="3" fillId="0" borderId="28" xfId="0" applyNumberFormat="1" applyFont="1" applyFill="1" applyBorder="1" applyAlignment="1">
      <alignment horizontal="center" vertical="center"/>
    </xf>
    <xf numFmtId="177" fontId="4" fillId="2" borderId="28" xfId="0" applyNumberFormat="1" applyFont="1" applyFill="1" applyBorder="1" applyAlignment="1">
      <alignment horizontal="center" vertical="center"/>
    </xf>
    <xf numFmtId="177" fontId="3" fillId="0" borderId="28" xfId="0" applyNumberFormat="1" applyFont="1" applyFill="1" applyBorder="1" applyAlignment="1">
      <alignment horizontal="left" vertical="center" wrapText="1"/>
    </xf>
    <xf numFmtId="177" fontId="3" fillId="0" borderId="29" xfId="0" applyNumberFormat="1" applyFont="1" applyFill="1" applyBorder="1" applyAlignment="1">
      <alignment horizontal="left" vertical="center" wrapText="1"/>
    </xf>
    <xf numFmtId="177" fontId="4" fillId="2" borderId="30" xfId="0" applyNumberFormat="1" applyFont="1" applyFill="1" applyBorder="1" applyAlignment="1">
      <alignment horizontal="center" vertical="center"/>
    </xf>
    <xf numFmtId="177" fontId="4" fillId="2" borderId="29" xfId="0" applyNumberFormat="1" applyFont="1" applyFill="1" applyBorder="1" applyAlignment="1">
      <alignment horizontal="center" vertical="center"/>
    </xf>
    <xf numFmtId="179" fontId="4" fillId="5" borderId="31" xfId="0" applyNumberFormat="1" applyFont="1" applyFill="1" applyBorder="1" applyAlignment="1">
      <alignment horizontal="center" vertical="center"/>
    </xf>
    <xf numFmtId="177" fontId="4" fillId="5" borderId="3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13" workbookViewId="0">
      <selection activeCell="I30" sqref="I30"/>
    </sheetView>
  </sheetViews>
  <sheetFormatPr defaultColWidth="8.875" defaultRowHeight="16.5"/>
  <cols>
    <col min="1" max="1" width="19.75" style="2" customWidth="1"/>
    <col min="2" max="2" width="8.875" style="2"/>
    <col min="3" max="3" width="26.125" style="2" customWidth="1"/>
    <col min="4" max="5" width="7.75" style="2" customWidth="1"/>
    <col min="6" max="6" width="6.125" style="2" customWidth="1"/>
    <col min="7" max="7" width="7.875" style="2" customWidth="1"/>
    <col min="8" max="8" width="10.25" style="2" customWidth="1"/>
    <col min="9" max="9" width="13.625" style="3" customWidth="1"/>
    <col min="10" max="10" width="34.375" style="2" customWidth="1"/>
    <col min="11" max="16384" width="8.875" style="2"/>
  </cols>
  <sheetData>
    <row r="1" ht="18" customHeight="1" spans="1:10">
      <c r="A1" s="4" t="s">
        <v>0</v>
      </c>
      <c r="B1" s="5">
        <v>43019</v>
      </c>
      <c r="C1" s="4"/>
      <c r="D1" s="4"/>
      <c r="E1" s="4"/>
      <c r="F1" s="4"/>
      <c r="G1" s="4"/>
      <c r="H1" s="6"/>
      <c r="I1" s="6"/>
      <c r="J1" s="4"/>
    </row>
    <row r="2" ht="18" customHeight="1" spans="1:10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57"/>
    </row>
    <row r="3" ht="18" customHeight="1" spans="1:10">
      <c r="A3" s="7" t="s">
        <v>3</v>
      </c>
      <c r="B3" s="9" t="s">
        <v>4</v>
      </c>
      <c r="C3" s="9"/>
      <c r="D3" s="8"/>
      <c r="E3" s="8"/>
      <c r="F3" s="8"/>
      <c r="G3" s="8"/>
      <c r="H3" s="8"/>
      <c r="I3" s="8"/>
      <c r="J3" s="57"/>
    </row>
    <row r="4" ht="18" customHeight="1" spans="1:10">
      <c r="A4" s="7" t="s">
        <v>5</v>
      </c>
      <c r="B4" s="7" t="s">
        <v>6</v>
      </c>
      <c r="C4" s="7"/>
      <c r="D4" s="7"/>
      <c r="E4" s="7"/>
      <c r="F4" s="7"/>
      <c r="G4" s="7"/>
      <c r="H4" s="7"/>
      <c r="I4" s="7"/>
      <c r="J4" s="7"/>
    </row>
    <row r="5" ht="18" customHeight="1" spans="1:10">
      <c r="A5" s="7" t="s">
        <v>7</v>
      </c>
      <c r="B5" s="10" t="s">
        <v>8</v>
      </c>
      <c r="C5" s="10"/>
      <c r="D5" s="7"/>
      <c r="E5" s="7"/>
      <c r="F5" s="7"/>
      <c r="G5" s="7"/>
      <c r="H5" s="7"/>
      <c r="I5" s="7"/>
      <c r="J5" s="7"/>
    </row>
    <row r="6" spans="1:10">
      <c r="A6" s="11" t="s">
        <v>9</v>
      </c>
      <c r="B6" s="12"/>
      <c r="C6" s="13"/>
      <c r="D6" s="14" t="s">
        <v>10</v>
      </c>
      <c r="E6" s="15"/>
      <c r="F6" s="15"/>
      <c r="G6" s="15"/>
      <c r="H6" s="15"/>
      <c r="I6" s="58"/>
      <c r="J6" s="59" t="s">
        <v>11</v>
      </c>
    </row>
    <row r="7" spans="1:10">
      <c r="A7" s="16"/>
      <c r="B7" s="17"/>
      <c r="C7" s="18"/>
      <c r="D7" s="19" t="s">
        <v>12</v>
      </c>
      <c r="E7" s="20"/>
      <c r="F7" s="20"/>
      <c r="G7" s="21"/>
      <c r="H7" s="22" t="s">
        <v>13</v>
      </c>
      <c r="I7" s="60"/>
      <c r="J7" s="61"/>
    </row>
    <row r="8" spans="1:10">
      <c r="A8" s="23"/>
      <c r="B8" s="24"/>
      <c r="C8" s="25"/>
      <c r="D8" s="26" t="s">
        <v>14</v>
      </c>
      <c r="E8" s="26" t="s">
        <v>15</v>
      </c>
      <c r="F8" s="26" t="s">
        <v>14</v>
      </c>
      <c r="G8" s="26" t="s">
        <v>16</v>
      </c>
      <c r="H8" s="27" t="s">
        <v>17</v>
      </c>
      <c r="I8" s="27" t="s">
        <v>18</v>
      </c>
      <c r="J8" s="62"/>
    </row>
    <row r="9" ht="33" customHeight="1" spans="1:10">
      <c r="A9" s="28" t="s">
        <v>19</v>
      </c>
      <c r="B9" s="29" t="s">
        <v>4</v>
      </c>
      <c r="C9" s="30"/>
      <c r="D9" s="31">
        <v>44</v>
      </c>
      <c r="E9" s="32" t="s">
        <v>20</v>
      </c>
      <c r="F9" s="32">
        <v>1</v>
      </c>
      <c r="G9" s="32" t="s">
        <v>21</v>
      </c>
      <c r="H9" s="33">
        <v>920</v>
      </c>
      <c r="I9" s="46">
        <f>D9*F9*H9</f>
        <v>40480</v>
      </c>
      <c r="J9" s="63" t="s">
        <v>22</v>
      </c>
    </row>
    <row r="10" spans="1:10">
      <c r="A10" s="34" t="s">
        <v>23</v>
      </c>
      <c r="B10" s="35"/>
      <c r="C10" s="35"/>
      <c r="D10" s="35"/>
      <c r="E10" s="35"/>
      <c r="F10" s="35"/>
      <c r="G10" s="35"/>
      <c r="H10" s="35"/>
      <c r="I10" s="27">
        <f>SUM(I9:I9)</f>
        <v>40480</v>
      </c>
      <c r="J10" s="64"/>
    </row>
    <row r="11" ht="33" customHeight="1" spans="1:10">
      <c r="A11" s="36" t="s">
        <v>24</v>
      </c>
      <c r="B11" s="37" t="s">
        <v>25</v>
      </c>
      <c r="C11" s="37"/>
      <c r="D11" s="31">
        <v>1</v>
      </c>
      <c r="E11" s="32" t="s">
        <v>26</v>
      </c>
      <c r="F11" s="32">
        <v>1</v>
      </c>
      <c r="G11" s="32" t="s">
        <v>27</v>
      </c>
      <c r="H11" s="33">
        <v>2436.5</v>
      </c>
      <c r="I11" s="46">
        <f>D11*F11*H11</f>
        <v>2436.5</v>
      </c>
      <c r="J11" s="63"/>
    </row>
    <row r="12" spans="1:10">
      <c r="A12" s="38" t="s">
        <v>28</v>
      </c>
      <c r="B12" s="39"/>
      <c r="C12" s="39"/>
      <c r="D12" s="39"/>
      <c r="E12" s="39"/>
      <c r="F12" s="39"/>
      <c r="G12" s="39"/>
      <c r="H12" s="40"/>
      <c r="I12" s="27">
        <f>SUM(I11:I11)</f>
        <v>2436.5</v>
      </c>
      <c r="J12" s="64"/>
    </row>
    <row r="13" ht="15.95" customHeight="1" spans="1:10">
      <c r="A13" s="41" t="s">
        <v>29</v>
      </c>
      <c r="B13" s="42" t="s">
        <v>30</v>
      </c>
      <c r="C13" s="42"/>
      <c r="D13" s="43">
        <v>42</v>
      </c>
      <c r="E13" s="44" t="s">
        <v>31</v>
      </c>
      <c r="F13" s="45">
        <v>1</v>
      </c>
      <c r="G13" s="44" t="s">
        <v>27</v>
      </c>
      <c r="H13" s="46">
        <v>15</v>
      </c>
      <c r="I13" s="47">
        <f t="shared" ref="I13:I19" si="0">D13*F13*H13</f>
        <v>630</v>
      </c>
      <c r="J13" s="65"/>
    </row>
    <row r="14" ht="15.95" customHeight="1" spans="1:10">
      <c r="A14" s="41"/>
      <c r="B14" s="42" t="s">
        <v>32</v>
      </c>
      <c r="C14" s="42"/>
      <c r="D14" s="43">
        <v>1</v>
      </c>
      <c r="E14" s="44" t="s">
        <v>33</v>
      </c>
      <c r="F14" s="45">
        <v>1</v>
      </c>
      <c r="G14" s="44" t="s">
        <v>27</v>
      </c>
      <c r="H14" s="47">
        <v>600</v>
      </c>
      <c r="I14" s="47">
        <f t="shared" si="0"/>
        <v>600</v>
      </c>
      <c r="J14" s="66"/>
    </row>
    <row r="15" ht="15.95" customHeight="1" spans="1:10">
      <c r="A15" s="41"/>
      <c r="B15" s="42" t="s">
        <v>34</v>
      </c>
      <c r="C15" s="42"/>
      <c r="D15" s="43">
        <v>1</v>
      </c>
      <c r="E15" s="44" t="s">
        <v>33</v>
      </c>
      <c r="F15" s="45">
        <v>2</v>
      </c>
      <c r="G15" s="44" t="s">
        <v>31</v>
      </c>
      <c r="H15" s="47">
        <v>292</v>
      </c>
      <c r="I15" s="47">
        <f t="shared" si="0"/>
        <v>584</v>
      </c>
      <c r="J15" s="66"/>
    </row>
    <row r="16" ht="15.95" customHeight="1" spans="1:10">
      <c r="A16" s="41"/>
      <c r="B16" s="42" t="s">
        <v>35</v>
      </c>
      <c r="C16" s="42"/>
      <c r="D16" s="43">
        <v>47</v>
      </c>
      <c r="E16" s="44" t="s">
        <v>33</v>
      </c>
      <c r="F16" s="45">
        <v>1</v>
      </c>
      <c r="G16" s="44" t="s">
        <v>31</v>
      </c>
      <c r="H16" s="47">
        <v>160.5</v>
      </c>
      <c r="I16" s="47">
        <f t="shared" si="0"/>
        <v>7543.5</v>
      </c>
      <c r="J16" s="66"/>
    </row>
    <row r="17" ht="15.95" customHeight="1" spans="1:10">
      <c r="A17" s="41"/>
      <c r="B17" s="42" t="s">
        <v>36</v>
      </c>
      <c r="C17" s="42"/>
      <c r="D17" s="43">
        <v>44</v>
      </c>
      <c r="E17" s="44" t="s">
        <v>33</v>
      </c>
      <c r="F17" s="45">
        <v>1</v>
      </c>
      <c r="G17" s="44" t="s">
        <v>31</v>
      </c>
      <c r="H17" s="47">
        <v>160.5</v>
      </c>
      <c r="I17" s="47">
        <f t="shared" si="0"/>
        <v>7062</v>
      </c>
      <c r="J17" s="66"/>
    </row>
    <row r="18" ht="23" customHeight="1" spans="1:10">
      <c r="A18" s="41"/>
      <c r="B18" s="42" t="s">
        <v>37</v>
      </c>
      <c r="C18" s="42"/>
      <c r="D18" s="43">
        <v>2</v>
      </c>
      <c r="E18" s="44" t="s">
        <v>33</v>
      </c>
      <c r="F18" s="45">
        <v>1</v>
      </c>
      <c r="G18" s="44" t="s">
        <v>38</v>
      </c>
      <c r="H18" s="47">
        <v>2000</v>
      </c>
      <c r="I18" s="47">
        <f t="shared" si="0"/>
        <v>4000</v>
      </c>
      <c r="J18" s="66" t="s">
        <v>39</v>
      </c>
    </row>
    <row r="19" customFormat="1" ht="23" customHeight="1" spans="1:10">
      <c r="A19" s="41"/>
      <c r="B19" s="42" t="s">
        <v>40</v>
      </c>
      <c r="C19" s="42"/>
      <c r="D19" s="48">
        <v>1</v>
      </c>
      <c r="E19" s="44" t="s">
        <v>27</v>
      </c>
      <c r="F19" s="45">
        <v>1</v>
      </c>
      <c r="G19" s="44" t="s">
        <v>27</v>
      </c>
      <c r="H19" s="47">
        <v>1330</v>
      </c>
      <c r="I19" s="47">
        <f t="shared" si="0"/>
        <v>1330</v>
      </c>
      <c r="J19" s="66"/>
    </row>
    <row r="20" s="1" customFormat="1" ht="15.95" customHeight="1" spans="1:10">
      <c r="A20" s="38" t="s">
        <v>29</v>
      </c>
      <c r="B20" s="39"/>
      <c r="C20" s="39"/>
      <c r="D20" s="39"/>
      <c r="E20" s="39"/>
      <c r="F20" s="39"/>
      <c r="G20" s="39"/>
      <c r="H20" s="40"/>
      <c r="I20" s="27">
        <f>SUM(I13:I19)</f>
        <v>21749.5</v>
      </c>
      <c r="J20" s="64"/>
    </row>
    <row r="21" s="1" customFormat="1" ht="15.95" customHeight="1" spans="1:10">
      <c r="A21" s="49" t="s">
        <v>41</v>
      </c>
      <c r="B21" s="50"/>
      <c r="C21" s="50"/>
      <c r="D21" s="50"/>
      <c r="E21" s="50"/>
      <c r="F21" s="50"/>
      <c r="G21" s="50"/>
      <c r="H21" s="51"/>
      <c r="I21" s="27">
        <f>SUM(I10,I12,I20)</f>
        <v>64666</v>
      </c>
      <c r="J21" s="64"/>
    </row>
    <row r="22" s="1" customFormat="1" ht="15.95" customHeight="1" spans="1:10">
      <c r="A22" s="49" t="s">
        <v>42</v>
      </c>
      <c r="B22" s="50"/>
      <c r="C22" s="50"/>
      <c r="D22" s="50"/>
      <c r="E22" s="50"/>
      <c r="F22" s="50"/>
      <c r="G22" s="50"/>
      <c r="H22" s="52">
        <v>0.1</v>
      </c>
      <c r="I22" s="67">
        <f>I21*H22</f>
        <v>6466.6</v>
      </c>
      <c r="J22" s="68"/>
    </row>
    <row r="23" s="1" customFormat="1" ht="15.95" customHeight="1" spans="1:10">
      <c r="A23" s="49" t="s">
        <v>43</v>
      </c>
      <c r="B23" s="50"/>
      <c r="C23" s="50"/>
      <c r="D23" s="50"/>
      <c r="E23" s="50"/>
      <c r="F23" s="50"/>
      <c r="G23" s="50"/>
      <c r="H23" s="53"/>
      <c r="I23" s="67">
        <f>SUM(I21:I22)</f>
        <v>71132.6</v>
      </c>
      <c r="J23" s="68"/>
    </row>
    <row r="24" s="1" customFormat="1" ht="15.95" customHeight="1" spans="1:10">
      <c r="A24" s="49" t="s">
        <v>44</v>
      </c>
      <c r="B24" s="50"/>
      <c r="C24" s="50"/>
      <c r="D24" s="50"/>
      <c r="E24" s="50"/>
      <c r="F24" s="50"/>
      <c r="G24" s="50"/>
      <c r="H24" s="52">
        <v>0.06</v>
      </c>
      <c r="I24" s="67">
        <f>I23*H24</f>
        <v>4267.956</v>
      </c>
      <c r="J24" s="68"/>
    </row>
    <row r="25" s="2" customFormat="1" ht="17.25" spans="1:10">
      <c r="A25" s="54" t="s">
        <v>45</v>
      </c>
      <c r="B25" s="55"/>
      <c r="C25" s="55"/>
      <c r="D25" s="55"/>
      <c r="E25" s="55"/>
      <c r="F25" s="55"/>
      <c r="G25" s="55"/>
      <c r="H25" s="56"/>
      <c r="I25" s="69">
        <v>75400</v>
      </c>
      <c r="J25" s="70"/>
    </row>
    <row r="28" spans="7:8">
      <c r="G28" s="3"/>
      <c r="H28" s="3"/>
    </row>
    <row r="29" spans="7:8">
      <c r="G29" s="3"/>
      <c r="H29" s="3"/>
    </row>
  </sheetData>
  <mergeCells count="23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A10:H10"/>
    <mergeCell ref="B11:C11"/>
    <mergeCell ref="B13:C13"/>
    <mergeCell ref="B14:C14"/>
    <mergeCell ref="B15:C15"/>
    <mergeCell ref="B16:C16"/>
    <mergeCell ref="B17:C17"/>
    <mergeCell ref="B18:C18"/>
    <mergeCell ref="B19:C19"/>
    <mergeCell ref="G28:H28"/>
    <mergeCell ref="G29:H29"/>
    <mergeCell ref="A13:A19"/>
    <mergeCell ref="J6:J8"/>
    <mergeCell ref="A6:C8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caoli</cp:lastModifiedBy>
  <dcterms:created xsi:type="dcterms:W3CDTF">2016-03-25T07:47:00Z</dcterms:created>
  <dcterms:modified xsi:type="dcterms:W3CDTF">2017-12-11T06:43:18Z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