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<sst xmlns="http://schemas.openxmlformats.org/spreadsheetml/2006/main" count="120" uniqueCount="92">
  <si>
    <t>【借款报销单】</t>
  </si>
  <si>
    <t>团号：
HMEA-210318-STY200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</si>
  <si>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</si>
  <si>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</si>
  <si>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</si>
  <si>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</si>
  <si>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</si>
  <si>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</si>
  <si>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</si>
  <si>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</si>
  <si>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</si>
  <si>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</si>
  <si>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</si>
  <si>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</si>
  <si>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</si>
  <si>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</si>
  <si>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出租车</t>
  </si>
  <si>
    <t>可用项目：租车费、大交通、过路费、过桥费。
加油费（仅试驾活动可用，且只可使用活动当时当地的加油票）</t>
  </si>
  <si>
    <t>停车费</t>
  </si>
  <si>
    <t>加油</t>
  </si>
  <si>
    <t>车票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</si>
  <si>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</si>
  <si>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</si>
  <si>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</si>
  <si>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</si>
  <si>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</si>
  <si>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</si>
  <si>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</si>
  <si>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</si>
  <si>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</si>
  <si>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</si>
  <si>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</si>
  <si>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</si>
  <si>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</si>
  <si>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</si>
  <si>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</si>
  <si>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</si>
  <si>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</si>
  <si>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</si>
  <si>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</si>
  <si>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</si>
  <si>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</si>
  <si>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</si>
  <si>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</si>
  <si>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</si>
  <si>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</si>
  <si>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</si>
  <si>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</si>
  <si>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</si>
  <si>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</si>
  <si>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</si>
  <si>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</si>
  <si>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</si>
  <si>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</si>
  <si>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</si>
  <si>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</si>
  <si>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</si>
  <si>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</si>
  <si>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</si>
  <si>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</si>
  <si>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</si>
  <si>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</si>
  <si>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</si>
  <si>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</si>
  <si>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北京泰安</t>
  </si>
  <si>
    <t>部门:</t>
  </si>
  <si>
    <t>汽车</t>
  </si>
  <si>
    <t>发生日期:</t>
  </si>
  <si>
    <t>4.13-4.17</t>
  </si>
  <si>
    <t>报销日期:</t>
  </si>
  <si>
    <t>团号:</t>
  </si>
  <si>
    <t>HMEA-210414-SXY235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</si>
  <si>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</si>
  <si>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</si>
  <si>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</si>
  <si>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</si>
  <si>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</si>
  <si>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</si>
  <si>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</si>
  <si>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</si>
  <si>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</si>
  <si>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</si>
  <si>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</si>
  <si>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</si>
  <si>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</si>
  <si>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</si>
  <si>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</si>
  <si>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</si>
  <si>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</si>
  <si>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</si>
  <si>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</si>
  <si>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4.13-4.16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</si>
</sst>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;[Red]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5" borderId="18" applyNumberFormat="0" applyAlignment="0" applyProtection="0">
      <alignment vertical="center"/>
    </xf>
    <xf numFmtId="0" fontId="26" fillId="15" borderId="16" applyNumberFormat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" sqref="I2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47775.86</v>
      </c>
      <c r="G8" s="66">
        <v>0</v>
      </c>
      <c r="H8" s="66">
        <f t="shared" ref="H8:H45" si="0">F8+G8</f>
        <v>47775.86</v>
      </c>
      <c r="I8" s="88" t="s">
        <v>16</v>
      </c>
      <c r="J8" s="89" t="s">
        <v>17</v>
      </c>
    </row>
    <row r="9" customHeight="1" spans="1:10">
      <c r="A9" s="64"/>
      <c r="B9" s="65"/>
      <c r="C9" s="66"/>
      <c r="D9" s="67"/>
      <c r="E9" s="66"/>
      <c r="F9" s="66">
        <v>955</v>
      </c>
      <c r="G9" s="66">
        <v>0</v>
      </c>
      <c r="H9" s="66">
        <f t="shared" si="0"/>
        <v>955</v>
      </c>
      <c r="I9" s="88" t="s">
        <v>18</v>
      </c>
      <c r="J9" s="90"/>
    </row>
    <row r="10" customHeight="1" spans="1:10">
      <c r="A10" s="64"/>
      <c r="B10" s="65"/>
      <c r="C10" s="66"/>
      <c r="D10" s="67"/>
      <c r="E10" s="66"/>
      <c r="F10" s="66">
        <v>11598.12</v>
      </c>
      <c r="G10" s="66">
        <v>0</v>
      </c>
      <c r="H10" s="66">
        <f t="shared" si="0"/>
        <v>11598.12</v>
      </c>
      <c r="I10" s="88" t="s">
        <v>19</v>
      </c>
      <c r="J10" s="90"/>
    </row>
    <row r="11" customHeight="1" spans="1:10">
      <c r="A11" s="64"/>
      <c r="B11" s="65"/>
      <c r="C11" s="66"/>
      <c r="D11" s="67"/>
      <c r="E11" s="66"/>
      <c r="F11" s="66">
        <v>100</v>
      </c>
      <c r="G11" s="66">
        <v>0</v>
      </c>
      <c r="H11" s="66">
        <f t="shared" si="0"/>
        <v>100</v>
      </c>
      <c r="I11" s="88" t="s">
        <v>20</v>
      </c>
      <c r="J11" s="90"/>
    </row>
    <row r="12" customHeight="1" spans="1:10">
      <c r="A12" s="64"/>
      <c r="B12" s="65"/>
      <c r="C12" s="66"/>
      <c r="D12" s="67"/>
      <c r="E12" s="66"/>
      <c r="F12" s="66">
        <v>195.09</v>
      </c>
      <c r="G12" s="66">
        <v>0</v>
      </c>
      <c r="H12" s="66">
        <f t="shared" si="0"/>
        <v>195.09</v>
      </c>
      <c r="I12" s="88" t="s">
        <v>21</v>
      </c>
      <c r="J12" s="90"/>
    </row>
    <row r="13" s="53" customFormat="1" customHeight="1" spans="1:10">
      <c r="A13" s="68"/>
      <c r="B13" s="69" t="s">
        <v>22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60624.07</v>
      </c>
      <c r="G13" s="70">
        <f t="shared" ref="G13:H13" si="1">SUM(G8:G12)</f>
        <v>0</v>
      </c>
      <c r="H13" s="70">
        <f t="shared" si="1"/>
        <v>60624.07</v>
      </c>
      <c r="I13" s="91"/>
      <c r="J13" s="92"/>
    </row>
    <row r="14" customHeight="1" spans="1:10">
      <c r="A14" s="71">
        <v>2</v>
      </c>
      <c r="B14" s="72" t="s">
        <v>23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24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25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26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27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28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29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30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31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32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33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34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35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36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37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38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39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40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41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42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43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44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45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46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47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48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60624.07</v>
      </c>
      <c r="G53" s="70">
        <f t="shared" si="21"/>
        <v>0</v>
      </c>
      <c r="H53" s="70">
        <f t="shared" si="21"/>
        <v>60624.07</v>
      </c>
      <c r="I53" s="91"/>
      <c r="J53" s="99"/>
    </row>
    <row r="57" customHeight="1" spans="1:9">
      <c r="A57" s="78" t="s">
        <v>49</v>
      </c>
      <c r="B57" s="79"/>
      <c r="C57" s="80" t="s">
        <v>50</v>
      </c>
      <c r="D57" s="80"/>
      <c r="E57" s="80" t="s">
        <v>51</v>
      </c>
      <c r="F57" s="80"/>
      <c r="G57" s="80" t="s">
        <v>52</v>
      </c>
      <c r="H57" s="80"/>
      <c r="I57" s="100" t="s">
        <v>53</v>
      </c>
    </row>
    <row r="58" customHeight="1" spans="1:9">
      <c r="A58" s="81">
        <f>E53</f>
        <v>0</v>
      </c>
      <c r="B58" s="82"/>
      <c r="C58" s="82">
        <v>60448.65</v>
      </c>
      <c r="D58" s="82"/>
      <c r="E58" s="82">
        <f>F53</f>
        <v>60624.07</v>
      </c>
      <c r="F58" s="82"/>
      <c r="G58" s="82">
        <f>G53</f>
        <v>0</v>
      </c>
      <c r="H58" s="82"/>
      <c r="I58" s="101">
        <f>A58-C58</f>
        <v>-60448.65</v>
      </c>
    </row>
    <row r="60" customHeight="1" spans="1:9">
      <c r="A60" s="83" t="s">
        <v>54</v>
      </c>
      <c r="B60" s="84"/>
      <c r="C60" s="85" t="s">
        <v>55</v>
      </c>
      <c r="D60" s="83"/>
      <c r="E60" s="83" t="s">
        <v>56</v>
      </c>
      <c r="F60" s="83"/>
      <c r="G60" s="83" t="s">
        <v>57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8" workbookViewId="0">
      <selection activeCell="I37" sqref="G37:J3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7"/>
      <c r="J7" s="38">
        <v>4.19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41" t="s">
        <v>71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437</v>
      </c>
      <c r="H11" s="25">
        <v>437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172.98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 t="s">
        <v>81</v>
      </c>
      <c r="G13" s="25">
        <v>252</v>
      </c>
      <c r="H13" s="25">
        <v>252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153.48</v>
      </c>
      <c r="H14" s="25"/>
      <c r="I14" s="43"/>
      <c r="J14" s="44">
        <v>153.48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5</v>
      </c>
      <c r="C17" s="23"/>
      <c r="D17" s="24" t="s">
        <v>46</v>
      </c>
      <c r="E17" s="27"/>
      <c r="F17" s="27"/>
      <c r="G17" s="25"/>
      <c r="H17" s="25"/>
      <c r="I17" s="43"/>
      <c r="J17" s="44"/>
      <c r="K17" s="45"/>
    </row>
    <row r="18" ht="20.1" customHeight="1" spans="2:11">
      <c r="B18" s="22">
        <v>6</v>
      </c>
      <c r="C18" s="23"/>
      <c r="D18" s="26"/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7</v>
      </c>
      <c r="C19" s="23"/>
      <c r="D19" s="28"/>
      <c r="E19" s="27"/>
      <c r="F19" s="27"/>
      <c r="G19" s="25"/>
      <c r="H19" s="25"/>
      <c r="I19" s="43"/>
      <c r="J19" s="44"/>
      <c r="K19" s="45"/>
    </row>
    <row r="20" ht="20.1" customHeight="1" spans="2:11">
      <c r="B20" s="19" t="s">
        <v>48</v>
      </c>
      <c r="C20" s="29"/>
      <c r="D20" s="29"/>
      <c r="E20" s="29"/>
      <c r="F20" s="20"/>
      <c r="G20" s="30">
        <f>SUM(G11:G19)</f>
        <v>1015.46</v>
      </c>
      <c r="H20" s="30">
        <f>SUM(H11:H19)</f>
        <v>795</v>
      </c>
      <c r="I20" s="46">
        <f>SUM(I11:J19)</f>
        <v>153.48</v>
      </c>
      <c r="J20" s="47"/>
      <c r="K20" s="48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9"/>
      <c r="K21" s="16"/>
    </row>
    <row r="22" ht="20.1" customHeight="1" spans="2:11">
      <c r="B22" s="21" t="s">
        <v>75</v>
      </c>
      <c r="C22" s="21"/>
      <c r="D22" s="21"/>
      <c r="E22" s="21"/>
      <c r="F22" s="21"/>
      <c r="G22" s="21" t="s">
        <v>82</v>
      </c>
      <c r="H22" s="21"/>
      <c r="I22" s="21"/>
      <c r="J22" s="21"/>
      <c r="K22" s="21" t="s">
        <v>83</v>
      </c>
    </row>
    <row r="23" ht="20.1" customHeight="1" spans="2:11">
      <c r="B23" s="31">
        <f>H20</f>
        <v>795</v>
      </c>
      <c r="C23" s="31"/>
      <c r="D23" s="31"/>
      <c r="E23" s="31"/>
      <c r="F23" s="31"/>
      <c r="G23" s="31">
        <f>I20</f>
        <v>153.48</v>
      </c>
      <c r="H23" s="31"/>
      <c r="I23" s="31"/>
      <c r="J23" s="31"/>
      <c r="K23" s="50">
        <f>SUM(B23:J23)</f>
        <v>948.48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84</v>
      </c>
      <c r="C25" s="16"/>
      <c r="D25" s="16"/>
      <c r="E25" s="16"/>
      <c r="F25" s="16" t="s">
        <v>55</v>
      </c>
      <c r="G25" s="16" t="s">
        <v>85</v>
      </c>
      <c r="H25" s="16"/>
      <c r="I25" s="16"/>
      <c r="J25" s="16" t="s">
        <v>57</v>
      </c>
      <c r="K25" s="16"/>
    </row>
    <row r="28" ht="18.75" spans="1:11">
      <c r="A28" s="2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59</v>
      </c>
      <c r="E30" s="6"/>
      <c r="F30" s="7" t="s">
        <v>60</v>
      </c>
      <c r="G30" s="7"/>
      <c r="H30" s="6" t="s">
        <v>61</v>
      </c>
      <c r="I30" s="5"/>
      <c r="J30" s="7" t="s">
        <v>62</v>
      </c>
      <c r="K30" s="35"/>
    </row>
    <row r="31" ht="20.1" customHeight="1" spans="2:11">
      <c r="B31" s="8"/>
      <c r="C31" s="9"/>
      <c r="D31" s="10" t="s">
        <v>63</v>
      </c>
      <c r="E31" s="10"/>
      <c r="F31" s="11" t="s">
        <v>64</v>
      </c>
      <c r="G31" s="11"/>
      <c r="H31" s="10" t="s">
        <v>65</v>
      </c>
      <c r="I31" s="9"/>
      <c r="J31" s="11" t="s">
        <v>66</v>
      </c>
      <c r="K31" s="36"/>
    </row>
    <row r="32" ht="20.1" customHeight="1" spans="2:11">
      <c r="B32" s="8"/>
      <c r="C32" s="9"/>
      <c r="D32" s="10" t="s">
        <v>67</v>
      </c>
      <c r="E32" s="10"/>
      <c r="F32" s="11" t="s">
        <v>68</v>
      </c>
      <c r="G32" s="11"/>
      <c r="H32" s="10" t="s">
        <v>69</v>
      </c>
      <c r="I32" s="37"/>
      <c r="J32" s="38">
        <v>4.19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70</v>
      </c>
      <c r="I33" s="40"/>
      <c r="J33" s="41" t="s">
        <v>71</v>
      </c>
      <c r="K33" s="42"/>
    </row>
    <row r="34" ht="20.1" customHeight="1"/>
    <row r="35" ht="20.1" customHeight="1" spans="2:11">
      <c r="B35" s="27"/>
      <c r="C35" s="27"/>
      <c r="D35" s="32" t="s">
        <v>87</v>
      </c>
      <c r="E35" s="27" t="s">
        <v>88</v>
      </c>
      <c r="F35" s="27"/>
      <c r="G35" s="25" t="s">
        <v>89</v>
      </c>
      <c r="H35" s="25" t="s">
        <v>90</v>
      </c>
      <c r="I35" s="25" t="s">
        <v>48</v>
      </c>
      <c r="J35" s="25"/>
      <c r="K35" s="51" t="s">
        <v>77</v>
      </c>
    </row>
    <row r="36" ht="20.1" customHeight="1" spans="2:11">
      <c r="B36" s="27">
        <v>1</v>
      </c>
      <c r="C36" s="27"/>
      <c r="D36" s="33" t="s">
        <v>64</v>
      </c>
      <c r="E36" s="27" t="s">
        <v>91</v>
      </c>
      <c r="F36" s="27"/>
      <c r="G36" s="25">
        <v>100</v>
      </c>
      <c r="H36" s="25">
        <v>4</v>
      </c>
      <c r="I36" s="43">
        <f>G36*H36</f>
        <v>400</v>
      </c>
      <c r="J36" s="44"/>
      <c r="K36" s="52"/>
    </row>
    <row r="37" ht="20.1" customHeight="1" spans="2:11">
      <c r="B37" s="27">
        <v>2</v>
      </c>
      <c r="C37" s="27"/>
      <c r="D37" s="33" t="s">
        <v>64</v>
      </c>
      <c r="E37" s="27">
        <v>4.17</v>
      </c>
      <c r="F37" s="27"/>
      <c r="G37" s="25">
        <v>200</v>
      </c>
      <c r="H37" s="25">
        <v>1</v>
      </c>
      <c r="I37" s="43">
        <f>G37*H37</f>
        <v>200</v>
      </c>
      <c r="J37" s="44"/>
      <c r="K37" s="52"/>
    </row>
    <row r="38" ht="20.1" customHeight="1" spans="2:11">
      <c r="B38" s="27">
        <v>3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19" t="s">
        <v>48</v>
      </c>
      <c r="C39" s="29"/>
      <c r="D39" s="29"/>
      <c r="E39" s="29"/>
      <c r="F39" s="20"/>
      <c r="G39" s="30"/>
      <c r="H39" s="30">
        <f>SUM(H21:H38)</f>
        <v>5</v>
      </c>
      <c r="I39" s="46">
        <f>SUM(I36:J38)</f>
        <v>600</v>
      </c>
      <c r="J39" s="47"/>
      <c r="K39" s="48"/>
    </row>
    <row r="40" ht="20.1" customHeight="1" spans="2:11">
      <c r="B40" s="16" t="s">
        <v>84</v>
      </c>
      <c r="C40" s="16"/>
      <c r="D40" s="16"/>
      <c r="E40" s="16"/>
      <c r="F40" s="16" t="s">
        <v>55</v>
      </c>
      <c r="G40" s="16" t="s">
        <v>85</v>
      </c>
      <c r="H40" s="16"/>
      <c r="I40" s="16"/>
      <c r="J40" s="16" t="s">
        <v>57</v>
      </c>
      <c r="K40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topLeftCell="A2" workbookViewId="0">
      <selection activeCell="A27" sqref="A27"/>
    </sheetView>
  </sheetViews>
  <sheetFormatPr defaultColWidth="9" defaultRowHeight="13.5"/>
  <cols>
    <col min="1" max="1" width="9.375"/>
  </cols>
  <sheetData>
    <row r="1" spans="1:1">
      <c r="A1">
        <v>785</v>
      </c>
    </row>
    <row r="2" spans="1:1">
      <c r="A2">
        <v>177</v>
      </c>
    </row>
    <row r="3" spans="1:1">
      <c r="A3">
        <v>273</v>
      </c>
    </row>
    <row r="4" spans="1:1">
      <c r="A4">
        <v>328.68</v>
      </c>
    </row>
    <row r="5" spans="1:1">
      <c r="A5">
        <v>246</v>
      </c>
    </row>
    <row r="6" spans="1:1">
      <c r="A6">
        <v>251.03</v>
      </c>
    </row>
    <row r="7" spans="1:1">
      <c r="A7">
        <v>279.49</v>
      </c>
    </row>
    <row r="8" spans="1:1">
      <c r="A8">
        <v>340</v>
      </c>
    </row>
    <row r="9" spans="1:1">
      <c r="A9">
        <v>506.19</v>
      </c>
    </row>
    <row r="10" spans="1:1">
      <c r="A10">
        <v>230.13</v>
      </c>
    </row>
    <row r="11" spans="1:1">
      <c r="A11">
        <v>220.35</v>
      </c>
    </row>
    <row r="12" spans="1:1">
      <c r="A12">
        <v>257.7</v>
      </c>
    </row>
    <row r="13" spans="1:1">
      <c r="A13">
        <v>518.27</v>
      </c>
    </row>
    <row r="14" spans="1:1">
      <c r="A14">
        <v>222.03</v>
      </c>
    </row>
    <row r="15" spans="1:1">
      <c r="A15">
        <v>271</v>
      </c>
    </row>
    <row r="16" spans="1:1">
      <c r="A16">
        <v>533.85</v>
      </c>
    </row>
    <row r="17" spans="1:1">
      <c r="A17">
        <v>503.84</v>
      </c>
    </row>
    <row r="18" spans="1:1">
      <c r="A18">
        <v>500</v>
      </c>
    </row>
    <row r="19" spans="1:1">
      <c r="A19">
        <v>500</v>
      </c>
    </row>
    <row r="20" spans="1:1">
      <c r="A20">
        <v>271.58</v>
      </c>
    </row>
    <row r="21" spans="1:1">
      <c r="A21">
        <v>340.98</v>
      </c>
    </row>
    <row r="22" spans="1:1">
      <c r="A22">
        <v>490</v>
      </c>
    </row>
    <row r="23" spans="1:1">
      <c r="A23">
        <v>1000</v>
      </c>
    </row>
    <row r="24" spans="1:1">
      <c r="A24">
        <v>2552</v>
      </c>
    </row>
    <row r="26" spans="1:1">
      <c r="A26">
        <f>SUM(A1:A25)</f>
        <v>11598.12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2021-04-27T03:45:08Z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D31B06908B95467F9F258EFB4B82DF82</vt:lpwstr>
  </property>
</Properties>
</file>