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<sst xmlns="http://schemas.openxmlformats.org/spreadsheetml/2006/main" count="64" uniqueCount="64">
  <si>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【借款报销单】</t>
  </si>
  <si>
    <t>团号 HMEA-240721-ZJT854</t>
  </si>
  <si>
    <t>会议日期：2024.7.20-7.24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</si>
  <si>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</si>
  <si>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</si>
  <si>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</si>
  <si>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</si>
  <si>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</si>
  <si>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</si>
  <si>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</si>
  <si>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</si>
  <si>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</si>
  <si>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</si>
  <si>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</si>
  <si>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</si>
  <si>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</si>
  <si>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</si>
  <si>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</si>
  <si>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</si>
  <si>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</si>
  <si>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</si>
  <si>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</si>
  <si>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</si>
  <si>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</si>
  <si>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</si>
  <si>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7.21日客户餐费</t>
  </si>
  <si>
    <t>需提供刷卡联、菜单（小票）</t>
  </si>
  <si>
    <t>7.23日客户餐费</t>
  </si>
  <si>
    <t>7.21客户咖啡，饮料费用</t>
  </si>
  <si>
    <t>7.21客户餐费</t>
  </si>
  <si>
    <t>7.22客户咖啡，饮料费用</t>
  </si>
  <si>
    <t>7.22客户餐费</t>
  </si>
  <si>
    <t>7.23客户，VIP咖啡</t>
  </si>
  <si>
    <t>7.23客户餐费</t>
  </si>
  <si>
    <t>活动餐费合计</t>
  </si>
  <si>
    <t>现地采买费用</t>
  </si>
  <si>
    <t>山崎酒一瓶</t>
  </si>
  <si>
    <t>尽量提供可用的原始发票，发票项目不可用的，且开票需要加收税点的可以不提供原始发票。网上交易均需提供交易截图。</t>
  </si>
  <si>
    <t>客户生日蛋糕</t>
  </si>
  <si>
    <t>客户药品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</si>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</sst>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workbookViewId="0">
      <selection activeCell="H47" sqref="H47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6.6363636363636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9"/>
      <c r="J9" s="41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2"/>
      <c r="J10" s="43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2"/>
      <c r="J13" s="43"/>
    </row>
    <row r="14" customHeight="1" spans="1:10">
      <c r="A14" s="20">
        <v>3</v>
      </c>
      <c r="B14" s="21" t="s">
        <v>21</v>
      </c>
      <c r="C14" s="22">
        <v>5000</v>
      </c>
      <c r="D14" s="20">
        <v>0</v>
      </c>
      <c r="E14" s="22">
        <v>0</v>
      </c>
      <c r="F14" s="15">
        <v>0</v>
      </c>
      <c r="G14" s="15">
        <v>0</v>
      </c>
      <c r="H14" s="26">
        <v>0</v>
      </c>
      <c r="I14" s="44"/>
      <c r="J14" s="45" t="s">
        <v>22</v>
      </c>
    </row>
    <row r="15" customHeight="1" spans="1:10">
      <c r="A15" s="27"/>
      <c r="B15" s="28"/>
      <c r="C15" s="29"/>
      <c r="D15" s="27"/>
      <c r="E15" s="29"/>
      <c r="F15" s="15">
        <v>0</v>
      </c>
      <c r="G15" s="15">
        <v>0</v>
      </c>
      <c r="H15" s="26">
        <v>0</v>
      </c>
      <c r="I15" s="44"/>
      <c r="J15" s="46"/>
    </row>
    <row r="16" s="1" customFormat="1" customHeight="1" spans="1:10">
      <c r="A16" s="17"/>
      <c r="B16" s="18" t="s">
        <v>23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7"/>
    </row>
    <row r="17" customHeight="1" spans="1:10">
      <c r="A17" s="20">
        <v>4</v>
      </c>
      <c r="B17" s="21" t="s">
        <v>24</v>
      </c>
      <c r="C17" s="22">
        <v>5000</v>
      </c>
      <c r="D17" s="20">
        <v>0</v>
      </c>
      <c r="E17" s="22">
        <v>0</v>
      </c>
      <c r="F17" s="15">
        <v>4219</v>
      </c>
      <c r="G17" s="15">
        <v>0</v>
      </c>
      <c r="H17" s="30">
        <v>4219</v>
      </c>
      <c r="I17" s="39" t="s">
        <v>25</v>
      </c>
      <c r="J17" s="45" t="s">
        <v>26</v>
      </c>
    </row>
    <row r="18" customHeight="1" spans="1:10">
      <c r="A18" s="27"/>
      <c r="B18" s="28"/>
      <c r="C18" s="29"/>
      <c r="D18" s="27"/>
      <c r="E18" s="29"/>
      <c r="F18" s="15">
        <v>8639</v>
      </c>
      <c r="G18" s="15">
        <v>0</v>
      </c>
      <c r="H18" s="15">
        <f>SUM(F18:G18)</f>
        <v>8639</v>
      </c>
      <c r="I18" s="39" t="s">
        <v>27</v>
      </c>
      <c r="J18" s="46"/>
    </row>
    <row r="19" customHeight="1" spans="1:10">
      <c r="A19" s="27"/>
      <c r="B19" s="28"/>
      <c r="C19" s="29"/>
      <c r="D19" s="27"/>
      <c r="E19" s="29"/>
      <c r="F19" s="15">
        <v>912</v>
      </c>
      <c r="G19" s="15">
        <v>0</v>
      </c>
      <c r="H19" s="15">
        <v>912</v>
      </c>
      <c r="I19" s="44" t="s">
        <v>28</v>
      </c>
      <c r="J19" s="46"/>
    </row>
    <row r="20" customHeight="1" spans="1:10">
      <c r="A20" s="27"/>
      <c r="B20" s="28"/>
      <c r="C20" s="29"/>
      <c r="D20" s="27"/>
      <c r="E20" s="29"/>
      <c r="F20" s="15">
        <f>H20-G20</f>
        <v>593</v>
      </c>
      <c r="G20" s="15">
        <v>265.5</v>
      </c>
      <c r="H20" s="15">
        <v>858.5</v>
      </c>
      <c r="I20" s="44" t="s">
        <v>29</v>
      </c>
      <c r="J20" s="46"/>
    </row>
    <row r="21" customHeight="1" spans="1:10">
      <c r="A21" s="27"/>
      <c r="B21" s="28"/>
      <c r="C21" s="29"/>
      <c r="D21" s="27"/>
      <c r="E21" s="29"/>
      <c r="F21" s="15">
        <f>H21-G21</f>
        <v>1142</v>
      </c>
      <c r="G21" s="15">
        <v>338</v>
      </c>
      <c r="H21" s="26">
        <v>1480</v>
      </c>
      <c r="I21" s="44" t="s">
        <v>30</v>
      </c>
      <c r="J21" s="46"/>
    </row>
    <row r="22" customHeight="1" spans="1:10">
      <c r="A22" s="27"/>
      <c r="B22" s="28"/>
      <c r="C22" s="29"/>
      <c r="D22" s="27"/>
      <c r="E22" s="29"/>
      <c r="F22" s="15">
        <f>H22-G22</f>
        <v>1988.1</v>
      </c>
      <c r="G22" s="15">
        <v>147</v>
      </c>
      <c r="H22" s="26">
        <v>2135.1</v>
      </c>
      <c r="I22" s="44" t="s">
        <v>31</v>
      </c>
      <c r="J22" s="46"/>
    </row>
    <row r="23" customHeight="1" spans="1:10">
      <c r="A23" s="27"/>
      <c r="B23" s="28"/>
      <c r="C23" s="29"/>
      <c r="D23" s="27"/>
      <c r="E23" s="29"/>
      <c r="F23" s="15">
        <f>H23-G23</f>
        <v>1155</v>
      </c>
      <c r="G23" s="15">
        <v>0</v>
      </c>
      <c r="H23" s="26">
        <v>1155</v>
      </c>
      <c r="I23" s="44" t="s">
        <v>32</v>
      </c>
      <c r="J23" s="46"/>
    </row>
    <row r="24" customHeight="1" spans="1:10">
      <c r="A24" s="27"/>
      <c r="B24" s="28"/>
      <c r="C24" s="29"/>
      <c r="D24" s="27"/>
      <c r="E24" s="29"/>
      <c r="F24" s="15">
        <f>H24-G24</f>
        <v>1728</v>
      </c>
      <c r="G24" s="15">
        <v>188</v>
      </c>
      <c r="H24" s="15">
        <v>1916</v>
      </c>
      <c r="I24" s="44" t="s">
        <v>33</v>
      </c>
      <c r="J24" s="46"/>
    </row>
    <row r="25" s="1" customFormat="1" customHeight="1" spans="1:10">
      <c r="A25" s="17"/>
      <c r="B25" s="18" t="s">
        <v>34</v>
      </c>
      <c r="C25" s="19">
        <f>SUM(C17)</f>
        <v>5000</v>
      </c>
      <c r="D25" s="19">
        <f t="shared" ref="D25:E25" si="1">SUM(D17)</f>
        <v>0</v>
      </c>
      <c r="E25" s="19">
        <f t="shared" si="1"/>
        <v>0</v>
      </c>
      <c r="F25" s="19">
        <f>SUM(F17:F24)</f>
        <v>20376.1</v>
      </c>
      <c r="G25" s="19">
        <f>SUM(G17:G24)</f>
        <v>938.5</v>
      </c>
      <c r="H25" s="19">
        <f>SUM(H17:H24)</f>
        <v>21314.6</v>
      </c>
      <c r="I25" s="42"/>
      <c r="J25" s="47"/>
    </row>
    <row r="26" customHeight="1" spans="1:10">
      <c r="A26" s="20">
        <v>5</v>
      </c>
      <c r="B26" s="21" t="s">
        <v>35</v>
      </c>
      <c r="C26" s="22">
        <v>5000</v>
      </c>
      <c r="D26" s="20">
        <v>0</v>
      </c>
      <c r="E26" s="22">
        <f>C26*D26</f>
        <v>0</v>
      </c>
      <c r="F26" s="15">
        <v>1798.98</v>
      </c>
      <c r="G26" s="15">
        <v>0</v>
      </c>
      <c r="H26" s="15">
        <v>1798.98</v>
      </c>
      <c r="I26" s="39" t="s">
        <v>36</v>
      </c>
      <c r="J26" s="40" t="s">
        <v>37</v>
      </c>
    </row>
    <row r="27" customFormat="1" customHeight="1" spans="1:10">
      <c r="A27" s="27"/>
      <c r="B27" s="28"/>
      <c r="C27" s="29"/>
      <c r="D27" s="27"/>
      <c r="E27" s="29"/>
      <c r="F27" s="15">
        <v>718</v>
      </c>
      <c r="G27" s="15">
        <v>0</v>
      </c>
      <c r="H27" s="15">
        <v>718</v>
      </c>
      <c r="I27" s="39" t="s">
        <v>38</v>
      </c>
      <c r="J27" s="41"/>
    </row>
    <row r="28" customFormat="1" customHeight="1" spans="1:10">
      <c r="A28" s="27"/>
      <c r="B28" s="28"/>
      <c r="C28" s="29"/>
      <c r="D28" s="27"/>
      <c r="E28" s="29"/>
      <c r="F28" s="15">
        <f>H28-G28</f>
        <v>555.26</v>
      </c>
      <c r="G28" s="15">
        <v>28.55</v>
      </c>
      <c r="H28" s="26">
        <v>583.81</v>
      </c>
      <c r="I28" s="44" t="s">
        <v>39</v>
      </c>
      <c r="J28" s="41"/>
    </row>
    <row r="29" s="1" customFormat="1" customHeight="1" spans="1:10">
      <c r="A29" s="17"/>
      <c r="B29" s="18" t="s">
        <v>40</v>
      </c>
      <c r="C29" s="19">
        <f>SUM(C26)</f>
        <v>5000</v>
      </c>
      <c r="D29" s="19">
        <f>SUM(D26)</f>
        <v>0</v>
      </c>
      <c r="E29" s="19">
        <f>SUM(E26)</f>
        <v>0</v>
      </c>
      <c r="F29" s="19">
        <f>SUM(F26:F28)</f>
        <v>3072.24</v>
      </c>
      <c r="G29" s="19">
        <f>SUM(G26:G28)</f>
        <v>28.55</v>
      </c>
      <c r="H29" s="19">
        <f>SUM(H26:H28)</f>
        <v>3100.79</v>
      </c>
      <c r="I29" s="42"/>
      <c r="J29" s="43"/>
    </row>
    <row r="30" customHeight="1" spans="1:10">
      <c r="A30" s="13">
        <v>6</v>
      </c>
      <c r="B30" s="14" t="s">
        <v>41</v>
      </c>
      <c r="C30" s="15">
        <v>0</v>
      </c>
      <c r="D30" s="16">
        <v>0</v>
      </c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44"/>
      <c r="J30" s="4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39"/>
      <c r="J31" s="46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9"/>
      <c r="J32" s="46"/>
    </row>
    <row r="33" s="1" customFormat="1" customHeight="1" spans="1:10">
      <c r="A33" s="17"/>
      <c r="B33" s="18" t="s">
        <v>42</v>
      </c>
      <c r="C33" s="19">
        <f>SUM(C30)</f>
        <v>0</v>
      </c>
      <c r="D33" s="19">
        <f t="shared" ref="D33:E33" si="2">SUM(D30)</f>
        <v>0</v>
      </c>
      <c r="E33" s="19">
        <f t="shared" si="2"/>
        <v>0</v>
      </c>
      <c r="F33" s="19">
        <f>SUM(F30:F32)</f>
        <v>0</v>
      </c>
      <c r="G33" s="19">
        <f>SUM(G30:G32)</f>
        <v>0</v>
      </c>
      <c r="H33" s="19">
        <f>SUM(H30:H32)</f>
        <v>0</v>
      </c>
      <c r="I33" s="42"/>
      <c r="J33" s="47"/>
    </row>
    <row r="34" customHeight="1" spans="1:10">
      <c r="A34" s="13">
        <v>7</v>
      </c>
      <c r="B34" s="14" t="s">
        <v>43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39"/>
      <c r="J34" s="4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9"/>
      <c r="J35" s="49"/>
    </row>
    <row r="36" s="1" customFormat="1" customHeight="1" spans="1:10">
      <c r="A36" s="17"/>
      <c r="B36" s="18" t="s">
        <v>44</v>
      </c>
      <c r="C36" s="19">
        <f>SUM(C34)</f>
        <v>0</v>
      </c>
      <c r="D36" s="19">
        <f t="shared" ref="D36:E36" si="3">SUM(D34)</f>
        <v>0</v>
      </c>
      <c r="E36" s="19">
        <f t="shared" si="3"/>
        <v>0</v>
      </c>
      <c r="F36" s="19">
        <f>SUM(F34:F35)</f>
        <v>0</v>
      </c>
      <c r="G36" s="19">
        <f>SUM(G34:G35)</f>
        <v>0</v>
      </c>
      <c r="H36" s="19">
        <f>SUM(H34:H35)</f>
        <v>0</v>
      </c>
      <c r="I36" s="42"/>
      <c r="J36" s="50"/>
    </row>
    <row r="37" customHeight="1" spans="1:10">
      <c r="A37" s="13">
        <v>8</v>
      </c>
      <c r="B37" s="14" t="s">
        <v>45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5" t="s">
        <v>46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9"/>
      <c r="J38" s="46"/>
    </row>
    <row r="39" s="1" customFormat="1" customHeight="1" spans="1:10">
      <c r="A39" s="17"/>
      <c r="B39" s="18" t="s">
        <v>47</v>
      </c>
      <c r="C39" s="19">
        <f>SUM(C37)</f>
        <v>0</v>
      </c>
      <c r="D39" s="19">
        <f t="shared" ref="D39:E39" si="4">SUM(D37)</f>
        <v>0</v>
      </c>
      <c r="E39" s="19">
        <f t="shared" si="4"/>
        <v>0</v>
      </c>
      <c r="F39" s="19">
        <f>SUM(F37:F38)</f>
        <v>0</v>
      </c>
      <c r="G39" s="19">
        <f t="shared" ref="G39:H39" si="5">SUM(G37:G38)</f>
        <v>0</v>
      </c>
      <c r="H39" s="19">
        <f t="shared" si="5"/>
        <v>0</v>
      </c>
      <c r="I39" s="42"/>
      <c r="J39" s="47"/>
    </row>
    <row r="40" customHeight="1" spans="1:10">
      <c r="A40" s="13">
        <v>9</v>
      </c>
      <c r="B40" s="14" t="s">
        <v>48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9"/>
      <c r="J40" s="40" t="s">
        <v>49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9"/>
      <c r="J41" s="41"/>
    </row>
    <row r="42" s="1" customFormat="1" customHeight="1" spans="1:10">
      <c r="A42" s="17"/>
      <c r="B42" s="18" t="s">
        <v>50</v>
      </c>
      <c r="C42" s="19">
        <f>SUM(C40)</f>
        <v>0</v>
      </c>
      <c r="D42" s="19">
        <f t="shared" ref="D42:E42" si="6">SUM(D40)</f>
        <v>0</v>
      </c>
      <c r="E42" s="19">
        <f t="shared" si="6"/>
        <v>0</v>
      </c>
      <c r="F42" s="19">
        <f>SUM(F40:F41)</f>
        <v>0</v>
      </c>
      <c r="G42" s="19">
        <f>SUM(G40:G41)</f>
        <v>0</v>
      </c>
      <c r="H42" s="19">
        <f>SUM(H40:H41)</f>
        <v>0</v>
      </c>
      <c r="I42" s="42"/>
      <c r="J42" s="43"/>
    </row>
    <row r="43" customHeight="1" spans="1:10">
      <c r="A43" s="20">
        <v>10</v>
      </c>
      <c r="B43" s="14" t="s">
        <v>51</v>
      </c>
      <c r="C43" s="15">
        <v>5000</v>
      </c>
      <c r="D43" s="16">
        <v>0</v>
      </c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8"/>
    </row>
    <row r="44" customHeight="1" spans="1:10">
      <c r="A44" s="27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9"/>
    </row>
    <row r="45" s="1" customFormat="1" customHeight="1" spans="1:10">
      <c r="A45" s="17"/>
      <c r="B45" s="18" t="s">
        <v>52</v>
      </c>
      <c r="C45" s="19">
        <f>SUM(C43)</f>
        <v>5000</v>
      </c>
      <c r="D45" s="19">
        <f t="shared" ref="D45:E45" si="7">SUM(D43)</f>
        <v>0</v>
      </c>
      <c r="E45" s="19">
        <f t="shared" si="7"/>
        <v>0</v>
      </c>
      <c r="F45" s="19">
        <f>SUM(F43:F44)</f>
        <v>0</v>
      </c>
      <c r="G45" s="19">
        <f>SUM(G43:G44)</f>
        <v>0</v>
      </c>
      <c r="H45" s="19">
        <f>SUM(H43:H44)</f>
        <v>0</v>
      </c>
      <c r="I45" s="42"/>
      <c r="J45" s="50"/>
    </row>
    <row r="46" customHeight="1" spans="1:10">
      <c r="A46" s="17"/>
      <c r="B46" s="18" t="s">
        <v>53</v>
      </c>
      <c r="C46" s="19">
        <f t="shared" ref="C46:H46" si="8">SUM(C45,C42,C39,C36,C33,C29,C25,C16,C13,C10)</f>
        <v>20000</v>
      </c>
      <c r="D46" s="19">
        <f t="shared" si="8"/>
        <v>0</v>
      </c>
      <c r="E46" s="19">
        <f t="shared" si="8"/>
        <v>0</v>
      </c>
      <c r="F46" s="19">
        <f t="shared" si="8"/>
        <v>23448.34</v>
      </c>
      <c r="G46" s="19">
        <f t="shared" si="8"/>
        <v>967.05</v>
      </c>
      <c r="H46" s="19">
        <f t="shared" si="8"/>
        <v>24415.39</v>
      </c>
      <c r="I46" s="42"/>
      <c r="J46" s="51"/>
    </row>
    <row r="50" customHeight="1" spans="1:9">
      <c r="A50" s="31" t="s">
        <v>54</v>
      </c>
      <c r="B50" s="32"/>
      <c r="C50" s="33" t="s">
        <v>55</v>
      </c>
      <c r="D50" s="33"/>
      <c r="E50" s="33" t="s">
        <v>56</v>
      </c>
      <c r="F50" s="33"/>
      <c r="G50" s="33" t="s">
        <v>57</v>
      </c>
      <c r="H50" s="33"/>
      <c r="I50" s="52" t="s">
        <v>58</v>
      </c>
    </row>
    <row r="51" customHeight="1" spans="1:9">
      <c r="A51" s="34">
        <f>C46</f>
        <v>20000</v>
      </c>
      <c r="B51" s="35"/>
      <c r="C51" s="35">
        <f>H46</f>
        <v>24415.39</v>
      </c>
      <c r="D51" s="35"/>
      <c r="E51" s="35">
        <f>F46</f>
        <v>23448.34</v>
      </c>
      <c r="F51" s="35"/>
      <c r="G51" s="35">
        <f>G46</f>
        <v>967.05</v>
      </c>
      <c r="H51" s="35"/>
      <c r="I51" s="53">
        <f>A51-C51</f>
        <v>-4415.39</v>
      </c>
    </row>
    <row r="53" customHeight="1" spans="1:9">
      <c r="A53" s="36" t="s">
        <v>59</v>
      </c>
      <c r="B53" s="1" t="s">
        <v>60</v>
      </c>
      <c r="C53" s="37" t="s">
        <v>61</v>
      </c>
      <c r="D53" s="36"/>
      <c r="E53" s="36" t="s">
        <v>62</v>
      </c>
      <c r="F53" s="36"/>
      <c r="G53" s="36" t="s">
        <v>63</v>
      </c>
      <c r="H53" s="36"/>
      <c r="I53" s="1"/>
    </row>
  </sheetData>
  <mergeCells count="76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9"/>
    <mergeCell ref="A11:A12"/>
    <mergeCell ref="A14:A15"/>
    <mergeCell ref="A17:A24"/>
    <mergeCell ref="A26:A28"/>
    <mergeCell ref="A30:A32"/>
    <mergeCell ref="A34:A35"/>
    <mergeCell ref="A37:A38"/>
    <mergeCell ref="A40:A41"/>
    <mergeCell ref="A43:A44"/>
    <mergeCell ref="B6:B7"/>
    <mergeCell ref="B8:B9"/>
    <mergeCell ref="B11:B12"/>
    <mergeCell ref="B14:B15"/>
    <mergeCell ref="B17:B24"/>
    <mergeCell ref="B26:B28"/>
    <mergeCell ref="B30:B32"/>
    <mergeCell ref="B34:B35"/>
    <mergeCell ref="B37:B38"/>
    <mergeCell ref="B40:B41"/>
    <mergeCell ref="B43:B44"/>
    <mergeCell ref="C8:C9"/>
    <mergeCell ref="C11:C12"/>
    <mergeCell ref="C14:C15"/>
    <mergeCell ref="C17:C24"/>
    <mergeCell ref="C26:C28"/>
    <mergeCell ref="C30:C32"/>
    <mergeCell ref="C34:C35"/>
    <mergeCell ref="C37:C38"/>
    <mergeCell ref="C40:C41"/>
    <mergeCell ref="C43:C44"/>
    <mergeCell ref="D8:D9"/>
    <mergeCell ref="D11:D12"/>
    <mergeCell ref="D14:D15"/>
    <mergeCell ref="D17:D24"/>
    <mergeCell ref="D26:D28"/>
    <mergeCell ref="D30:D32"/>
    <mergeCell ref="D34:D35"/>
    <mergeCell ref="D37:D38"/>
    <mergeCell ref="D40:D41"/>
    <mergeCell ref="D43:D44"/>
    <mergeCell ref="E8:E9"/>
    <mergeCell ref="E11:E12"/>
    <mergeCell ref="E14:E15"/>
    <mergeCell ref="E17:E24"/>
    <mergeCell ref="E26:E28"/>
    <mergeCell ref="E30:E32"/>
    <mergeCell ref="E34:E35"/>
    <mergeCell ref="E37:E38"/>
    <mergeCell ref="E40:E41"/>
    <mergeCell ref="E43:E44"/>
    <mergeCell ref="J4:J5"/>
    <mergeCell ref="J6:J7"/>
    <mergeCell ref="J8:J10"/>
    <mergeCell ref="J11:J13"/>
    <mergeCell ref="J14:J16"/>
    <mergeCell ref="J17:J25"/>
    <mergeCell ref="J26:J29"/>
    <mergeCell ref="J30:J33"/>
    <mergeCell ref="J34:J36"/>
    <mergeCell ref="J37:J39"/>
    <mergeCell ref="J40:J42"/>
    <mergeCell ref="J43:J4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2024-07-29T05:21:20Z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0434F38927144F11BDC095E1EC173FFA_12</vt:lpwstr>
  </property>
</Properties>
</file>