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5614253B-66B4-4AE6-81C3-0877C64DE320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</workbook>
</file>

<file path=xl/calcChain.xml><?xml version="1.0" encoding="utf-8"?>
<calcChain xmlns="http://schemas.openxmlformats.org/spreadsheetml/2006/main">
  <c r="H52" i="3" l="1"/>
  <c r="F52" i="3"/>
  <c r="E45" i="3"/>
  <c r="G27" i="3"/>
  <c r="F27" i="3"/>
  <c r="H26" i="3"/>
  <c r="G16" i="3"/>
  <c r="F16" i="3"/>
  <c r="H15" i="3"/>
  <c r="D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<sst xmlns="http://schemas.openxmlformats.org/spreadsheetml/2006/main" count="98" uniqueCount="96">
  <si>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</si>
  <si>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</si>
  <si>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</si>
  <si>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</si>
  <si>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</si>
  <si>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</si>
  <si>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</si>
  <si>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</si>
  <si>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</si>
  <si>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</si>
  <si>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</si>
  <si>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</si>
  <si>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</si>
  <si>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</si>
  <si>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</si>
  <si>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</si>
  <si>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</si>
  <si>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</si>
  <si>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</si>
  <si>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</si>
  <si>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</si>
  <si>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</si>
  <si>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</si>
  <si>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</si>
  <si>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</si>
  <si>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</si>
  <si>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</si>
  <si>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</si>
  <si>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</si>
  <si>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</si>
  <si>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</si>
  <si>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</si>
  <si>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</si>
  <si>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</si>
  <si>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</si>
  <si>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</si>
  <si>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</si>
  <si>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</si>
  <si>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</si>
  <si>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</si>
  <si>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</si>
  <si>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</si>
  <si>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</si>
  <si>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</si>
  <si>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</si>
  <si>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</si>
  <si>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</si>
  <si>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</si>
  <si>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</si>
  <si>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</si>
  <si>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</si>
  <si>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</si>
  <si>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</si>
  <si>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</si>
  <si>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</si>
  <si>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</si>
  <si>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</si>
  <si>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</si>
  <si>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</si>
  <si>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</si>
  <si>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</si>
  <si>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</si>
  <si>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</si>
  <si>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</si>
  <si>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</si>
  <si>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</si>
  <si>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</si>
  <si>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</si>
  <si>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</si>
  <si>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</si>
  <si>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</si>
  <si>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</si>
  <si>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</si>
  <si>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</si>
  <si>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</si>
  <si>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</si>
  <si>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</si>
  <si>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</si>
  <si>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</si>
  <si>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</si>
  <si>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</si>
  <si>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</si>
  <si>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</si>
  <si>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</si>
  <si>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</si>
  <si>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</si>
  <si>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</si>
  <si>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</si>
  <si>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</si>
  <si>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 xml:space="preserve">团号：HMJB-200820-KLB423	</t>
    <phoneticPr fontId="1" type="noConversion"/>
  </si>
  <si>
    <t>会议日期：8月20</t>
    <phoneticPr fontId="1" type="noConversion"/>
  </si>
  <si>
    <t>抽奖礼品，外部上会人员高铁票，会议奖杯等</t>
    <phoneticPr fontId="1" type="noConversion"/>
  </si>
  <si>
    <t>飞利浦手持熨烫机：3162 / 美容按摩仪：2688  松下护眼灯：3696 / 颈部按摩仪：3040       摩飞榨汁杯：2565 / 热敷眼罩：1662</t>
    <phoneticPr fontId="1" type="noConversion"/>
  </si>
  <si>
    <t>啤酒</t>
    <phoneticPr fontId="1" type="noConversion"/>
  </si>
  <si>
    <t>物料快递</t>
    <phoneticPr fontId="1" type="noConversion"/>
  </si>
  <si>
    <t>胸针、拍照道具、奖杯、奖状皮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</si>
</sst>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7" zoomScaleNormal="100" workbookViewId="0">
      <selection activeCell="I47" sqref="I47"/>
    </sheetView>
  </sheetViews>
  <sheetFormatPr defaultRowHeight="21" customHeight="1" x14ac:dyDescent="0.25"/>
  <cols>
    <col min="1" max="1" width="9" style="1"/>
    <col min="2" max="2" width="16.81640625" bestFit="1" customWidth="1"/>
    <col min="3" max="3" width="12.90625" style="31" bestFit="1" customWidth="1"/>
    <col min="5" max="5" width="12.90625" bestFit="1" customWidth="1"/>
    <col min="6" max="6" width="15.6328125" customWidth="1"/>
    <col min="8" max="8" width="12.36328125" bestFit="1" customWidth="1"/>
    <col min="9" max="9" width="43.63281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89</v>
      </c>
      <c r="H4" s="43"/>
      <c r="I4" s="43"/>
      <c r="J4" s="43" t="s">
        <v>90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49.5" customHeight="1" x14ac:dyDescent="0.25">
      <c r="A45" s="50">
        <v>10</v>
      </c>
      <c r="B45" s="59" t="s">
        <v>5</v>
      </c>
      <c r="C45" s="62">
        <v>20000</v>
      </c>
      <c r="D45" s="63">
        <v>1</v>
      </c>
      <c r="E45" s="62">
        <f>C45*D45</f>
        <v>20000</v>
      </c>
      <c r="F45" s="38">
        <v>16813</v>
      </c>
      <c r="G45" s="38">
        <v>0</v>
      </c>
      <c r="H45" s="38">
        <f t="shared" si="0"/>
        <v>16813</v>
      </c>
      <c r="I45" s="97" t="s">
        <v>92</v>
      </c>
      <c r="J45" s="47" t="s">
        <v>91</v>
      </c>
    </row>
    <row r="46" spans="1:10" ht="21" customHeight="1" x14ac:dyDescent="0.25">
      <c r="A46" s="60"/>
      <c r="B46" s="59"/>
      <c r="C46" s="62"/>
      <c r="D46" s="63"/>
      <c r="E46" s="62"/>
      <c r="F46" s="38">
        <v>397</v>
      </c>
      <c r="G46" s="38">
        <v>0</v>
      </c>
      <c r="H46" s="38">
        <f t="shared" ref="H46:H51" si="15">F46+G46</f>
        <v>397</v>
      </c>
      <c r="I46" s="2" t="s">
        <v>93</v>
      </c>
      <c r="J46" s="48"/>
    </row>
    <row r="47" spans="1:10" ht="21" customHeight="1" x14ac:dyDescent="0.25">
      <c r="A47" s="60"/>
      <c r="B47" s="59"/>
      <c r="C47" s="62"/>
      <c r="D47" s="63"/>
      <c r="E47" s="62"/>
      <c r="F47" s="38">
        <v>1131</v>
      </c>
      <c r="G47" s="38">
        <v>0</v>
      </c>
      <c r="H47" s="38">
        <f t="shared" si="15"/>
        <v>1131</v>
      </c>
      <c r="I47" s="2" t="s">
        <v>95</v>
      </c>
      <c r="J47" s="48"/>
    </row>
    <row r="48" spans="1:10" ht="21" customHeight="1" x14ac:dyDescent="0.25">
      <c r="A48" s="60"/>
      <c r="B48" s="59"/>
      <c r="C48" s="62"/>
      <c r="D48" s="63"/>
      <c r="E48" s="62"/>
      <c r="F48" s="38">
        <v>351</v>
      </c>
      <c r="G48" s="38">
        <v>0</v>
      </c>
      <c r="H48" s="38">
        <f t="shared" si="15"/>
        <v>351</v>
      </c>
      <c r="I48" s="2" t="s">
        <v>94</v>
      </c>
      <c r="J48" s="48"/>
    </row>
    <row r="49" spans="1:10" ht="2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67</v>
      </c>
      <c r="C52" s="39">
        <f>SUM(C45)</f>
        <v>20000</v>
      </c>
      <c r="D52" s="39">
        <f t="shared" ref="D52:H52" si="16">SUM(D45)</f>
        <v>1</v>
      </c>
      <c r="E52" s="39">
        <f t="shared" si="16"/>
        <v>20000</v>
      </c>
      <c r="F52" s="39">
        <f>SUM(F45:F51)</f>
        <v>18692</v>
      </c>
      <c r="G52" s="39">
        <f t="shared" si="16"/>
        <v>0</v>
      </c>
      <c r="H52" s="39">
        <f>SUM(H45:H51)</f>
        <v>18692</v>
      </c>
      <c r="I52" s="37"/>
      <c r="J52" s="49"/>
    </row>
    <row r="53" spans="1:10" ht="21" customHeight="1" x14ac:dyDescent="0.25">
      <c r="A53" s="36"/>
      <c r="B53" s="32" t="s">
        <v>68</v>
      </c>
      <c r="C53" s="39">
        <f>SUM(C52,C44,C40,C37,C32,C27,C24,C21,C16,C13)</f>
        <v>20000</v>
      </c>
      <c r="D53" s="39">
        <f t="shared" ref="D53:H53" si="17">SUM(D52,D44,D40,D37,D32,D27,D24,D21,D16,D13)</f>
        <v>1</v>
      </c>
      <c r="E53" s="39">
        <f t="shared" si="17"/>
        <v>20000</v>
      </c>
      <c r="F53" s="39">
        <f t="shared" si="17"/>
        <v>18692</v>
      </c>
      <c r="G53" s="39">
        <f t="shared" si="17"/>
        <v>0</v>
      </c>
      <c r="H53" s="39">
        <f t="shared" si="17"/>
        <v>18692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20000</v>
      </c>
      <c r="B58" s="69"/>
      <c r="C58" s="69">
        <f>H53</f>
        <v>18692</v>
      </c>
      <c r="D58" s="69"/>
      <c r="E58" s="69">
        <f>F53</f>
        <v>18692</v>
      </c>
      <c r="F58" s="69"/>
      <c r="G58" s="69">
        <f>G53</f>
        <v>0</v>
      </c>
      <c r="H58" s="69"/>
      <c r="I58" s="35">
        <f>A58-C58</f>
        <v>1308</v>
      </c>
    </row>
    <row r="60" spans="1:10" ht="21" customHeight="1" x14ac:dyDescent="0.2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ht="14.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5.6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85</v>
      </c>
      <c r="G9" s="95"/>
      <c r="H9" s="12" t="s">
        <v>22</v>
      </c>
      <c r="I9" s="11"/>
      <c r="J9" s="95" t="s">
        <v>87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 t="s">
        <v>86</v>
      </c>
      <c r="G10" s="95"/>
      <c r="H10" s="12" t="s">
        <v>24</v>
      </c>
      <c r="I10" s="13"/>
      <c r="J10" s="95" t="s">
        <v>88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4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4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2020-09-03T06:56:35Z</dcterms:modified>
</cp:coreProperties>
</file>