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4519" concurrentCalc="0"/>
</workbook>
</file>

<file path=xl/calcChain.xml><?xml version="1.0" encoding="utf-8"?>
<calcChain xmlns="http://schemas.openxmlformats.org/spreadsheetml/2006/main">
  <c r="I58" i="3"/>
  <c r="G53" s="1"/>
  <c r="G58"/>
  <c r="E58"/>
  <c r="H22"/>
  <c r="H24"/>
  <c r="H53" l="1"/>
  <c r="C58"/>
  <c r="H27"/>
  <c r="H25"/>
  <c r="F53"/>
  <c r="H21"/>
  <c r="H17"/>
  <c r="D8" i="4"/>
  <c r="D7"/>
  <c r="D6"/>
  <c r="D3"/>
  <c r="D5"/>
  <c r="D4"/>
  <c r="D2"/>
  <c r="I36" i="2"/>
  <c r="I35"/>
  <c r="I34"/>
  <c r="H37"/>
  <c r="I37" l="1"/>
  <c r="G52" i="3"/>
  <c r="G53" s="1"/>
</calcChain>
</file>

<file path=xl/sharedStrings.xml><?xml version="1.0" encoding="utf-8"?>
<sst xmlns="http://schemas.openxmlformats.org/spreadsheetml/2006/main" count="126" uniqueCount="110">
  <si>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</si>
  <si>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</si>
  <si>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</si>
  <si>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</si>
  <si>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</si>
  <si>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</si>
  <si>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</si>
  <si>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</si>
  <si>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</si>
  <si>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</si>
  <si>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</si>
  <si>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</si>
  <si>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</si>
  <si>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</si>
  <si>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</si>
  <si>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</si>
  <si>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</si>
  <si>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</si>
  <si>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</si>
  <si>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</si>
  <si>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</si>
  <si>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</si>
  <si>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</si>
  <si>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</si>
  <si>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</si>
  <si>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</si>
  <si>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</si>
  <si>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</si>
  <si>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</si>
  <si>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</si>
  <si>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</si>
  <si>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</si>
  <si>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</si>
  <si>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</si>
  <si>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</si>
  <si>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</si>
  <si>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</si>
  <si>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</si>
  <si>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</si>
  <si>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</si>
  <si>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</si>
  <si>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</si>
  <si>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</si>
  <si>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</si>
  <si>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</si>
  <si>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</si>
  <si>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</si>
  <si>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</si>
  <si>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</si>
  <si>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</si>
  <si>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</si>
  <si>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</si>
  <si>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</si>
  <si>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</si>
  <si>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</si>
  <si>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</si>
  <si>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</si>
  <si>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</si>
  <si>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</si>
  <si>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</si>
  <si>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</si>
  <si>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</si>
  <si>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</si>
  <si>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</si>
  <si>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</si>
  <si>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</si>
  <si>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</si>
  <si>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</si>
  <si>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</si>
  <si>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</si>
  <si>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</si>
  <si>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</si>
  <si>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</si>
  <si>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</si>
  <si>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</si>
  <si>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</si>
  <si>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</si>
  <si>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</si>
  <si>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</si>
  <si>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</si>
  <si>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</si>
  <si>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</si>
  <si>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</si>
  <si>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</si>
  <si>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</si>
  <si>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</si>
  <si>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</si>
  <si>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</si>
  <si>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</si>
  <si>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</si>
  <si>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</si>
  <si>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</si>
  <si>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</si>
  <si>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</si>
  <si>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</si>
  <si>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</si>
  <si>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</si>
  <si>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交通</t>
    <phoneticPr fontId="1" type="noConversion"/>
  </si>
  <si>
    <t>陪车信封</t>
    <phoneticPr fontId="1" type="noConversion"/>
  </si>
  <si>
    <t>晚餐</t>
    <phoneticPr fontId="1" type="noConversion"/>
  </si>
  <si>
    <t>午餐</t>
    <phoneticPr fontId="1" type="noConversion"/>
  </si>
  <si>
    <t>书</t>
    <phoneticPr fontId="1" type="noConversion"/>
  </si>
  <si>
    <t>物料</t>
    <phoneticPr fontId="1" type="noConversion"/>
  </si>
  <si>
    <t>媒体交通费</t>
    <phoneticPr fontId="1" type="noConversion"/>
  </si>
  <si>
    <t>书及所需物料费用</t>
    <phoneticPr fontId="1" type="noConversion"/>
  </si>
  <si>
    <t>陪车信封费用</t>
    <phoneticPr fontId="1" type="noConversion"/>
  </si>
  <si>
    <t>张维</t>
    <phoneticPr fontId="1" type="noConversion"/>
  </si>
  <si>
    <t>团号：</t>
    <phoneticPr fontId="1" type="noConversion"/>
  </si>
  <si>
    <t>会议日期：2017.11.22-26</t>
    <phoneticPr fontId="1" type="noConversion"/>
  </si>
  <si>
    <t>媒体午餐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</si>
</sst>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workbookViewId="0">
      <selection activeCell="C58" sqref="C58:D58"/>
    </sheetView>
  </sheetViews>
  <sheetFormatPr defaultRowHeight="21" customHeight="1"/>
  <cols>
    <col min="1" max="1" width="9.125" style="1" bestFit="1" customWidth="1"/>
    <col min="2" max="2" width="16.375" customWidth="1"/>
    <col min="3" max="3" width="15.5" style="29" bestFit="1" customWidth="1"/>
    <col min="4" max="4" width="9.125" bestFit="1" customWidth="1"/>
    <col min="5" max="5" width="13.75" customWidth="1"/>
    <col min="6" max="6" width="15.5" bestFit="1" customWidth="1"/>
    <col min="7" max="7" width="9.7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7" t="s">
        <v>107</v>
      </c>
      <c r="I4" s="77"/>
      <c r="J4" s="77" t="s">
        <v>108</v>
      </c>
    </row>
    <row r="5" spans="1:12" ht="21" customHeight="1">
      <c r="H5" s="78"/>
      <c r="I5" s="78"/>
      <c r="J5" s="78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1">
        <v>2</v>
      </c>
      <c r="B14" s="59" t="s">
        <v>51</v>
      </c>
      <c r="C14" s="69">
        <v>12500</v>
      </c>
      <c r="D14" s="61">
        <v>1</v>
      </c>
      <c r="E14" s="69">
        <f t="shared" ref="E14:E45" si="2">C14*D14</f>
        <v>12500</v>
      </c>
      <c r="F14" s="36">
        <v>11803.02</v>
      </c>
      <c r="G14" s="36">
        <v>0</v>
      </c>
      <c r="H14" s="36">
        <f t="shared" si="0"/>
        <v>11803.02</v>
      </c>
      <c r="I14" s="2" t="s">
        <v>103</v>
      </c>
      <c r="J14" s="71" t="s">
        <v>67</v>
      </c>
    </row>
    <row r="15" spans="1:12" ht="21" customHeight="1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12500</v>
      </c>
      <c r="D16" s="37">
        <f>SUM(D14)</f>
        <v>1</v>
      </c>
      <c r="E16" s="37">
        <f>SUM(E14)</f>
        <v>12500</v>
      </c>
      <c r="F16" s="37">
        <f>SUM(F14:F15)</f>
        <v>11803.02</v>
      </c>
      <c r="G16" s="37">
        <f>SUM(G14:G15)</f>
        <v>0</v>
      </c>
      <c r="H16" s="37">
        <f>SUM(H14:H15)</f>
        <v>11803.02</v>
      </c>
      <c r="I16" s="35"/>
      <c r="J16" s="73"/>
    </row>
    <row r="17" spans="1:10" ht="21" customHeight="1">
      <c r="A17" s="56">
        <v>3</v>
      </c>
      <c r="B17" s="55" t="s">
        <v>53</v>
      </c>
      <c r="C17" s="57">
        <v>1620</v>
      </c>
      <c r="D17" s="58">
        <v>1</v>
      </c>
      <c r="E17" s="57">
        <f t="shared" si="2"/>
        <v>1620</v>
      </c>
      <c r="F17" s="36">
        <v>6388.75</v>
      </c>
      <c r="G17" s="36">
        <v>270.2</v>
      </c>
      <c r="H17" s="36">
        <f>F17+G17</f>
        <v>6658.95</v>
      </c>
      <c r="I17" s="2"/>
      <c r="J17" s="74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>
      <c r="A21" s="34"/>
      <c r="B21" s="30" t="s">
        <v>54</v>
      </c>
      <c r="C21" s="37">
        <f>SUM(C17)</f>
        <v>1620</v>
      </c>
      <c r="D21" s="37">
        <f t="shared" ref="D21:E21" si="4">SUM(D17)</f>
        <v>1</v>
      </c>
      <c r="E21" s="37">
        <f t="shared" si="4"/>
        <v>1620</v>
      </c>
      <c r="F21" s="37">
        <f>SUM(F17:F20)</f>
        <v>6388.75</v>
      </c>
      <c r="G21" s="37">
        <f t="shared" ref="G21:H21" si="5">SUM(G17:G20)</f>
        <v>270.2</v>
      </c>
      <c r="H21" s="37">
        <f>SUM(H17:H20)</f>
        <v>6658.95</v>
      </c>
      <c r="I21" s="35"/>
      <c r="J21" s="76"/>
    </row>
    <row r="22" spans="1:10" ht="21" customHeight="1">
      <c r="A22" s="56">
        <v>4</v>
      </c>
      <c r="B22" s="55" t="s">
        <v>4</v>
      </c>
      <c r="C22" s="57">
        <v>13880</v>
      </c>
      <c r="D22" s="58">
        <v>1</v>
      </c>
      <c r="E22" s="57">
        <f t="shared" si="2"/>
        <v>13880</v>
      </c>
      <c r="F22" s="36">
        <v>6630</v>
      </c>
      <c r="G22" s="36">
        <v>0</v>
      </c>
      <c r="H22" s="36">
        <f t="shared" si="0"/>
        <v>6630</v>
      </c>
      <c r="I22" s="2" t="s">
        <v>109</v>
      </c>
      <c r="J22" s="74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>
      <c r="A24" s="34"/>
      <c r="B24" s="30" t="s">
        <v>55</v>
      </c>
      <c r="C24" s="37">
        <f>SUM(C22)</f>
        <v>13880</v>
      </c>
      <c r="D24" s="37">
        <f t="shared" ref="D24:E24" si="6">SUM(D22)</f>
        <v>1</v>
      </c>
      <c r="E24" s="37">
        <f t="shared" si="6"/>
        <v>13880</v>
      </c>
      <c r="F24" s="37">
        <f>SUM(F22:F23)</f>
        <v>6630</v>
      </c>
      <c r="G24" s="37">
        <f t="shared" ref="G24" si="7">SUM(G22:G23)</f>
        <v>0</v>
      </c>
      <c r="H24" s="37">
        <f>SUM(H22:H23)</f>
        <v>6630</v>
      </c>
      <c r="I24" s="35"/>
      <c r="J24" s="76"/>
    </row>
    <row r="25" spans="1:10" ht="21" customHeight="1">
      <c r="A25" s="61">
        <v>5</v>
      </c>
      <c r="B25" s="59" t="s">
        <v>56</v>
      </c>
      <c r="C25" s="69">
        <v>7000</v>
      </c>
      <c r="D25" s="61">
        <v>1</v>
      </c>
      <c r="E25" s="69">
        <f t="shared" si="2"/>
        <v>7000</v>
      </c>
      <c r="F25" s="36">
        <v>3786.95</v>
      </c>
      <c r="G25" s="36">
        <v>30</v>
      </c>
      <c r="H25" s="36">
        <f>F25+G25</f>
        <v>3816.95</v>
      </c>
      <c r="I25" s="2" t="s">
        <v>104</v>
      </c>
      <c r="J25" s="71" t="s">
        <v>70</v>
      </c>
    </row>
    <row r="26" spans="1:10" ht="21" customHeight="1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61</v>
      </c>
      <c r="C27" s="37">
        <f>SUM(C25)</f>
        <v>7000</v>
      </c>
      <c r="D27" s="37">
        <f t="shared" ref="D27:E27" si="9">SUM(D25)</f>
        <v>1</v>
      </c>
      <c r="E27" s="37">
        <f t="shared" si="9"/>
        <v>7000</v>
      </c>
      <c r="F27" s="37">
        <f>SUM(F25:F26)</f>
        <v>3786.95</v>
      </c>
      <c r="G27" s="37">
        <f>SUM(G25:G26)</f>
        <v>30</v>
      </c>
      <c r="H27" s="37">
        <f>SUM(H25:H26)</f>
        <v>3816.95</v>
      </c>
      <c r="I27" s="35"/>
      <c r="J27" s="73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0">SUM(D28)</f>
        <v>0</v>
      </c>
      <c r="E32" s="37">
        <f t="shared" si="10"/>
        <v>0</v>
      </c>
      <c r="F32" s="37">
        <f>SUM(F28:F31)</f>
        <v>0</v>
      </c>
      <c r="G32" s="37">
        <f t="shared" ref="G32" si="11">SUM(G28:G31)</f>
        <v>0</v>
      </c>
      <c r="H32" s="37">
        <f>SUM(H28:H31)</f>
        <v>0</v>
      </c>
      <c r="I32" s="35"/>
      <c r="J32" s="76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2">SUM(D33)</f>
        <v>0</v>
      </c>
      <c r="E37" s="37">
        <f t="shared" si="12"/>
        <v>0</v>
      </c>
      <c r="F37" s="37">
        <f>SUM(F33:F36)</f>
        <v>0</v>
      </c>
      <c r="G37" s="37">
        <f t="shared" ref="G37:H37" si="13">SUM(G33:G36)</f>
        <v>0</v>
      </c>
      <c r="H37" s="37">
        <f t="shared" si="13"/>
        <v>0</v>
      </c>
      <c r="I37" s="35"/>
      <c r="J37" s="81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4">SUM(D38)</f>
        <v>0</v>
      </c>
      <c r="E40" s="37">
        <f t="shared" si="14"/>
        <v>0</v>
      </c>
      <c r="F40" s="37">
        <f>SUM(F38:F39)</f>
        <v>0</v>
      </c>
      <c r="G40" s="37">
        <f t="shared" ref="G40:H40" si="15">SUM(G38:G39)</f>
        <v>0</v>
      </c>
      <c r="H40" s="37">
        <f t="shared" si="15"/>
        <v>0</v>
      </c>
      <c r="I40" s="35"/>
      <c r="J40" s="76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6">SUM(D41)</f>
        <v>0</v>
      </c>
      <c r="E44" s="37">
        <f t="shared" si="16"/>
        <v>0</v>
      </c>
      <c r="F44" s="37">
        <f>SUM(F41:F43)</f>
        <v>0</v>
      </c>
      <c r="G44" s="37">
        <f t="shared" ref="G44:H44" si="17">SUM(G41:G43)</f>
        <v>0</v>
      </c>
      <c r="H44" s="37">
        <f t="shared" si="17"/>
        <v>0</v>
      </c>
      <c r="I44" s="35"/>
      <c r="J44" s="73"/>
    </row>
    <row r="45" spans="1:10" ht="21" customHeight="1">
      <c r="A45" s="61">
        <v>10</v>
      </c>
      <c r="B45" s="55" t="s">
        <v>5</v>
      </c>
      <c r="C45" s="57">
        <v>0</v>
      </c>
      <c r="D45" s="58">
        <v>1</v>
      </c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 t="s">
        <v>105</v>
      </c>
      <c r="J45" s="79"/>
    </row>
    <row r="46" spans="1:10" ht="21" customHeight="1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8">F46+G46</f>
        <v>0</v>
      </c>
      <c r="I46" s="2"/>
      <c r="J46" s="80"/>
    </row>
    <row r="47" spans="1:10" ht="21" customHeight="1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8"/>
        <v>0</v>
      </c>
      <c r="I47" s="2"/>
      <c r="J47" s="80"/>
    </row>
    <row r="48" spans="1:10" ht="21" customHeight="1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8"/>
        <v>0</v>
      </c>
      <c r="I48" s="2"/>
      <c r="J48" s="80"/>
    </row>
    <row r="49" spans="1:10" ht="21" customHeight="1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8"/>
        <v>0</v>
      </c>
      <c r="I49" s="2"/>
      <c r="J49" s="80"/>
    </row>
    <row r="50" spans="1:10" ht="21" customHeight="1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8"/>
        <v>0</v>
      </c>
      <c r="I50" s="2"/>
      <c r="J50" s="80"/>
    </row>
    <row r="51" spans="1:10" ht="21" customHeight="1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8"/>
        <v>0</v>
      </c>
      <c r="I51" s="2"/>
      <c r="J51" s="8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19">SUM(D45)</f>
        <v>1</v>
      </c>
      <c r="E52" s="37">
        <f t="shared" si="19"/>
        <v>0</v>
      </c>
      <c r="F52" s="37">
        <f>SUM(F45:F51)</f>
        <v>0</v>
      </c>
      <c r="G52" s="37">
        <f t="shared" ref="G52:H52" si="20">SUM(G45:G51)</f>
        <v>0</v>
      </c>
      <c r="H52" s="37">
        <f t="shared" si="20"/>
        <v>0</v>
      </c>
      <c r="I52" s="35"/>
      <c r="J52" s="81"/>
    </row>
    <row r="53" spans="1:10" ht="21" customHeight="1">
      <c r="A53" s="34"/>
      <c r="B53" s="30" t="s">
        <v>66</v>
      </c>
      <c r="C53" s="37">
        <f>SUM(C52,C44,C40,C37,C32,C27,C24,C21,C16,C13)</f>
        <v>35000</v>
      </c>
      <c r="D53" s="37">
        <f t="shared" ref="D53:H53" si="21">SUM(D52,D44,D40,D37,D32,D27,D24,D21,D16,D13)</f>
        <v>5</v>
      </c>
      <c r="E53" s="37">
        <f t="shared" si="21"/>
        <v>35000</v>
      </c>
      <c r="F53" s="37">
        <f>SUM(F52,F44,F40,F37,F32,F27,F24,F21,F16,F13)</f>
        <v>28608.720000000001</v>
      </c>
      <c r="G53" s="37">
        <f t="shared" si="21"/>
        <v>300.2</v>
      </c>
      <c r="H53" s="37">
        <f t="shared" si="21"/>
        <v>28908.920000000002</v>
      </c>
      <c r="I53" s="35"/>
      <c r="J53" s="39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>
      <c r="A58" s="67">
        <f>E53</f>
        <v>35000</v>
      </c>
      <c r="B58" s="64"/>
      <c r="C58" s="64">
        <f>H53</f>
        <v>28908.920000000002</v>
      </c>
      <c r="D58" s="64"/>
      <c r="E58" s="64">
        <f>F53</f>
        <v>28608.720000000001</v>
      </c>
      <c r="F58" s="64"/>
      <c r="G58" s="64">
        <f>G53</f>
        <v>300.2</v>
      </c>
      <c r="H58" s="64"/>
      <c r="I58" s="33">
        <f>A58-C58</f>
        <v>6091.0799999999981</v>
      </c>
    </row>
    <row r="60" spans="1:10" ht="21" customHeight="1">
      <c r="A60" s="40" t="s">
        <v>77</v>
      </c>
      <c r="B60" s="41" t="s">
        <v>106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37" workbookViewId="0">
      <selection activeCell="J28" sqref="J28:K2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">
        <v>89</v>
      </c>
      <c r="G28" s="99"/>
      <c r="H28" s="46" t="s">
        <v>20</v>
      </c>
      <c r="I28" s="8"/>
      <c r="J28" s="99"/>
      <c r="K28" s="100"/>
    </row>
    <row r="29" spans="1:11" ht="20.100000000000001" customHeight="1">
      <c r="B29" s="9"/>
      <c r="C29" s="10"/>
      <c r="D29" s="11" t="s">
        <v>21</v>
      </c>
      <c r="E29" s="11"/>
      <c r="F29" s="101" t="s">
        <v>90</v>
      </c>
      <c r="G29" s="101"/>
      <c r="H29" s="11" t="s">
        <v>22</v>
      </c>
      <c r="I29" s="10"/>
      <c r="J29" s="101" t="s">
        <v>92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">
        <v>91</v>
      </c>
      <c r="G30" s="101"/>
      <c r="H30" s="11" t="s">
        <v>24</v>
      </c>
      <c r="I30" s="12"/>
      <c r="J30" s="101" t="s">
        <v>93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">
        <v>96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 t="s">
        <v>90</v>
      </c>
      <c r="E34" s="85" t="s">
        <v>94</v>
      </c>
      <c r="F34" s="85"/>
      <c r="G34" s="19">
        <v>100</v>
      </c>
      <c r="H34" s="19">
        <v>6</v>
      </c>
      <c r="I34" s="86">
        <f>G34*H34</f>
        <v>600</v>
      </c>
      <c r="J34" s="87"/>
      <c r="K34" s="25"/>
    </row>
    <row r="35" spans="2:11" ht="20.100000000000001" customHeight="1">
      <c r="B35" s="85">
        <v>2</v>
      </c>
      <c r="C35" s="85"/>
      <c r="D35" s="43" t="s">
        <v>90</v>
      </c>
      <c r="E35" s="85" t="s">
        <v>95</v>
      </c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8</v>
      </c>
      <c r="I37" s="97">
        <f>SUM(I34:J36)</f>
        <v>1000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6" sqref="D6:D7"/>
    </sheetView>
  </sheetViews>
  <sheetFormatPr defaultRowHeight="13.5"/>
  <sheetData>
    <row r="2" spans="1:4">
      <c r="A2" t="s">
        <v>99</v>
      </c>
      <c r="B2">
        <v>7200</v>
      </c>
      <c r="C2">
        <v>8800</v>
      </c>
      <c r="D2">
        <f t="shared" ref="D2:D7" si="0">B2+C2</f>
        <v>16000</v>
      </c>
    </row>
    <row r="3" spans="1:4">
      <c r="A3" t="s">
        <v>100</v>
      </c>
      <c r="B3">
        <v>6000</v>
      </c>
      <c r="C3">
        <v>1600</v>
      </c>
      <c r="D3">
        <f t="shared" si="0"/>
        <v>7600</v>
      </c>
    </row>
    <row r="4" spans="1:4">
      <c r="A4" t="s">
        <v>97</v>
      </c>
      <c r="B4">
        <v>18000</v>
      </c>
      <c r="C4">
        <v>22000</v>
      </c>
      <c r="D4">
        <f t="shared" si="0"/>
        <v>40000</v>
      </c>
    </row>
    <row r="5" spans="1:4">
      <c r="A5" t="s">
        <v>98</v>
      </c>
      <c r="B5">
        <v>32000</v>
      </c>
      <c r="D5">
        <f t="shared" si="0"/>
        <v>32000</v>
      </c>
    </row>
    <row r="6" spans="1:4">
      <c r="A6" t="s">
        <v>101</v>
      </c>
      <c r="B6">
        <v>8000</v>
      </c>
      <c r="D6">
        <f t="shared" si="0"/>
        <v>8000</v>
      </c>
    </row>
    <row r="7" spans="1:4">
      <c r="A7" t="s">
        <v>102</v>
      </c>
      <c r="B7">
        <v>16400</v>
      </c>
      <c r="D7">
        <f t="shared" si="0"/>
        <v>16400</v>
      </c>
    </row>
    <row r="8" spans="1:4">
      <c r="D8">
        <f>D2+D3+D4+D5+D6+D7</f>
        <v>120000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2017-12-14T14:41:36Z</cp:lastPrinted>
  <dcterms:created xsi:type="dcterms:W3CDTF">2014-04-15T08:52:03Z</dcterms:created>
  <dcterms:modified xsi:type="dcterms:W3CDTF">2017-12-14T14:44:00Z</dcterms:modified>
</cp:coreProperties>
</file>