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filterPrivacy="1" defaultThemeVersion="124226"/>
  <xr:revisionPtr revIDLastSave="0" documentId="13_ncr:1_{BDF659E5-120C-495B-914D-80759B347CCA}" xr6:coauthVersionLast="43" xr6:coauthVersionMax="43" xr10:uidLastSave="{00000000-0000-0000-0000-000000000000}"/>
  <bookViews>
    <workbookView xWindow="-120" yWindow="-120" windowWidth="20730" windowHeight="11160" firstSheet="1" activeTab="6" xr2:uid="{00000000-000D-0000-FFFF-FFFF00000000}"/>
  </bookViews>
  <sheets>
    <sheet name="素比伏-报销明细" sheetId="15" r:id="rId1"/>
    <sheet name="素比伏 (分类)" sheetId="16" r:id="rId2"/>
    <sheet name="结算单" sheetId="8" r:id="rId3"/>
    <sheet name="分房表" sheetId="9" r:id="rId4"/>
    <sheet name="机票明细" sheetId="12" r:id="rId5"/>
    <sheet name="高铁明细" sheetId="13" r:id="rId6"/>
    <sheet name="始发地用车明细" sheetId="10" r:id="rId7"/>
    <sheet name="石家庄用车明细" sheetId="14" r:id="rId8"/>
  </sheets>
  <definedNames>
    <definedName name="_xlnm._FilterDatabase" localSheetId="7" hidden="1">石家庄用车明细!$A$1:$H$38</definedName>
    <definedName name="_xlnm._FilterDatabase" localSheetId="6" hidden="1">始发地用车明细!$A$1:$I$1</definedName>
    <definedName name="_xlnm._FilterDatabase" localSheetId="1" hidden="1">'素比伏 (分类)'!$A$2:$O$2</definedName>
    <definedName name="_xlnm._FilterDatabase" localSheetId="0" hidden="1">'素比伏-报销明细'!$A$2:$O$2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4" i="16" l="1"/>
  <c r="K67" i="16" s="1"/>
  <c r="L50" i="16"/>
  <c r="L45" i="16"/>
  <c r="L38" i="16"/>
  <c r="H30" i="8" l="1"/>
  <c r="H31" i="8"/>
  <c r="L57" i="15"/>
  <c r="L51" i="15"/>
  <c r="G30" i="10"/>
  <c r="H35" i="8"/>
  <c r="G38" i="14"/>
  <c r="H43" i="13" l="1"/>
  <c r="H73" i="8" l="1"/>
  <c r="H16" i="12"/>
  <c r="G24" i="9" l="1"/>
  <c r="H12" i="8" l="1"/>
  <c r="H33" i="8" l="1"/>
  <c r="H67" i="8"/>
  <c r="H34" i="8" l="1"/>
  <c r="H24" i="8" l="1"/>
  <c r="H25" i="8"/>
  <c r="H16" i="8"/>
  <c r="H17" i="8"/>
  <c r="H18" i="8"/>
  <c r="H69" i="8" l="1"/>
  <c r="H68" i="8"/>
  <c r="H70" i="8" s="1"/>
  <c r="H58" i="8"/>
  <c r="H57" i="8"/>
  <c r="H45" i="8"/>
  <c r="H44" i="8"/>
  <c r="H22" i="8"/>
  <c r="H59" i="8" l="1"/>
  <c r="H10" i="8"/>
  <c r="H53" i="8"/>
  <c r="H11" i="8"/>
  <c r="H29" i="8" l="1"/>
  <c r="H23" i="8"/>
  <c r="H26" i="8" s="1"/>
  <c r="H74" i="8" l="1"/>
  <c r="H15" i="8" l="1"/>
  <c r="H14" i="8"/>
  <c r="H13" i="8"/>
  <c r="H19" i="8" s="1"/>
  <c r="H50" i="8" l="1"/>
  <c r="H32" i="8"/>
  <c r="H48" i="8" l="1"/>
  <c r="H49" i="8"/>
  <c r="H51" i="8"/>
  <c r="H52" i="8"/>
  <c r="H46" i="8" l="1"/>
  <c r="H47" i="8"/>
  <c r="H36" i="8"/>
  <c r="H37" i="8"/>
  <c r="H38" i="8"/>
  <c r="H39" i="8"/>
  <c r="H40" i="8"/>
  <c r="H41" i="8" l="1"/>
  <c r="H54" i="8"/>
  <c r="H60" i="8" l="1"/>
  <c r="D63" i="8" s="1"/>
  <c r="H63" i="8" s="1"/>
  <c r="H64" i="8" s="1"/>
  <c r="D77" i="8" s="1"/>
  <c r="H77" i="8" s="1"/>
  <c r="H78" i="8" s="1"/>
</calcChain>
</file>

<file path=xl/sharedStrings.xml><?xml version="1.0" encoding="utf-8"?>
<sst xmlns="http://schemas.openxmlformats.org/spreadsheetml/2006/main" count="2048" uniqueCount="527">
  <si>
    <t>会议名称：</t>
    <phoneticPr fontId="2" type="noConversion"/>
  </si>
  <si>
    <t>序号</t>
    <phoneticPr fontId="2" type="noConversion"/>
  </si>
  <si>
    <t>项  目</t>
    <phoneticPr fontId="2" type="noConversion"/>
  </si>
  <si>
    <t>数量</t>
    <phoneticPr fontId="2" type="noConversion"/>
  </si>
  <si>
    <t>次</t>
    <phoneticPr fontId="2" type="noConversion"/>
  </si>
  <si>
    <t>单位</t>
    <phoneticPr fontId="2" type="noConversion"/>
  </si>
  <si>
    <t>单价（RMB）</t>
    <phoneticPr fontId="2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</si>
  <si>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2" type="noConversion"/>
  </si>
  <si>
    <t>交通</t>
    <phoneticPr fontId="2" type="noConversion"/>
  </si>
  <si>
    <t>辆/趟</t>
    <phoneticPr fontId="2" type="noConversion"/>
  </si>
  <si>
    <t>辆/天</t>
    <phoneticPr fontId="2" type="noConversion"/>
  </si>
  <si>
    <t>火车票或动车票</t>
    <phoneticPr fontId="2" type="noConversion"/>
  </si>
  <si>
    <t>人/单程</t>
    <phoneticPr fontId="2" type="noConversion"/>
  </si>
  <si>
    <t>序号</t>
    <phoneticPr fontId="2" type="noConversion"/>
  </si>
  <si>
    <t>单位</t>
    <phoneticPr fontId="2" type="noConversion"/>
  </si>
  <si>
    <t>单价（RMB）</t>
    <phoneticPr fontId="2" type="noConversion"/>
  </si>
  <si>
    <t>间/晚</t>
    <phoneticPr fontId="2" type="noConversion"/>
  </si>
  <si>
    <t>含服务费、单早、Wifi</t>
    <phoneticPr fontId="2" type="noConversion"/>
  </si>
  <si>
    <t>含服务费、双早、Wifi</t>
    <phoneticPr fontId="2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</si>
  <si>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" type="noConversion"/>
  </si>
  <si>
    <t>人/天</t>
    <phoneticPr fontId="2" type="noConversion"/>
  </si>
  <si>
    <t>人数</t>
    <phoneticPr fontId="2" type="noConversion"/>
  </si>
  <si>
    <t>人</t>
    <phoneticPr fontId="2" type="noConversion"/>
  </si>
  <si>
    <t>用餐</t>
    <phoneticPr fontId="2" type="noConversion"/>
  </si>
  <si>
    <t>E</t>
    <phoneticPr fontId="2" type="noConversion"/>
  </si>
  <si>
    <t>其他费用</t>
    <phoneticPr fontId="2" type="noConversion"/>
  </si>
  <si>
    <t>保险费</t>
    <phoneticPr fontId="2" type="noConversion"/>
  </si>
  <si>
    <t>F</t>
    <phoneticPr fontId="2" type="noConversion"/>
  </si>
  <si>
    <t>服务费</t>
    <phoneticPr fontId="2" type="noConversion"/>
  </si>
  <si>
    <t>天数</t>
    <phoneticPr fontId="2" type="noConversion"/>
  </si>
  <si>
    <t>G</t>
    <phoneticPr fontId="2" type="noConversion"/>
  </si>
  <si>
    <t>现场服务人员费用</t>
    <phoneticPr fontId="2" type="noConversion"/>
  </si>
  <si>
    <t>全陪工作人员费用</t>
    <phoneticPr fontId="2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</si>
  <si>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</si>
  <si>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>午餐</t>
  </si>
  <si>
    <t>晚餐</t>
  </si>
  <si>
    <t>人</t>
  </si>
  <si>
    <t>接机牌</t>
  </si>
  <si>
    <t>讲台/签到台鲜花</t>
  </si>
  <si>
    <t>机票</t>
  </si>
  <si>
    <t>C</t>
  </si>
  <si>
    <t>D</t>
  </si>
  <si>
    <t>块</t>
  </si>
  <si>
    <t>次</t>
  </si>
  <si>
    <t>会议注册费</t>
  </si>
  <si>
    <t>工作人员费用</t>
  </si>
  <si>
    <t>接送机人员</t>
  </si>
  <si>
    <t>地陪</t>
  </si>
  <si>
    <t>人数</t>
  </si>
  <si>
    <t>H</t>
  </si>
  <si>
    <t>X展架</t>
  </si>
  <si>
    <t>背景板</t>
  </si>
  <si>
    <t>桌卡</t>
  </si>
  <si>
    <t>天</t>
  </si>
  <si>
    <t>平方米</t>
  </si>
  <si>
    <t>会议时间：</t>
  </si>
  <si>
    <t>备注：</t>
  </si>
  <si>
    <t>摄影</t>
  </si>
  <si>
    <t>摄像</t>
  </si>
  <si>
    <t>服务费</t>
  </si>
  <si>
    <t>税金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</si>
  <si>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</si>
  <si>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</si>
  <si>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</si>
  <si>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</si>
  <si>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</si>
  <si>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</si>
  <si>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</si>
  <si>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</si>
  <si>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投影仪/幕布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</si>
  <si>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</si>
  <si>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</si>
  <si>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</si>
  <si>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t>说明流明和尺寸</t>
  </si>
  <si>
    <t>话筒</t>
  </si>
  <si>
    <t>有线/无线，数量</t>
  </si>
  <si>
    <t>个/天</t>
  </si>
  <si>
    <t>人/天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</si>
  <si>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</si>
  <si>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</si>
  <si>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</si>
  <si>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</si>
  <si>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</si>
  <si>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</si>
  <si>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</si>
  <si>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</si>
  <si>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</si>
  <si>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A-3</t>
  </si>
  <si>
    <t>B-4</t>
  </si>
  <si>
    <t>B-5</t>
  </si>
  <si>
    <t>C-1</t>
  </si>
  <si>
    <t>C-2</t>
  </si>
  <si>
    <t>C-3</t>
  </si>
  <si>
    <t>C-4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</si>
  <si>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</si>
  <si>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</si>
  <si>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</si>
  <si>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</si>
  <si>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</si>
  <si>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</si>
  <si>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</si>
  <si>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</si>
  <si>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</si>
  <si>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</si>
  <si>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E-1</t>
  </si>
  <si>
    <t>E-2</t>
  </si>
  <si>
    <t>F-1</t>
  </si>
  <si>
    <t>G-1</t>
  </si>
  <si>
    <t>J-1</t>
  </si>
  <si>
    <t>供应商名称：</t>
  </si>
  <si>
    <t>联系人/电话：</t>
  </si>
  <si>
    <t>会场设备</t>
  </si>
  <si>
    <t>台/天</t>
  </si>
  <si>
    <t>B-2</t>
    <phoneticPr fontId="22" type="noConversion"/>
  </si>
  <si>
    <t>B-1</t>
    <phoneticPr fontId="22" type="noConversion"/>
  </si>
  <si>
    <t>经济舱（国内）</t>
    <phoneticPr fontId="22" type="noConversion"/>
  </si>
  <si>
    <t>H-1</t>
    <phoneticPr fontId="22" type="noConversion"/>
  </si>
  <si>
    <t>国内会议</t>
  </si>
  <si>
    <t>酒店：</t>
    <phoneticPr fontId="2" type="noConversion"/>
  </si>
  <si>
    <t>G-2</t>
  </si>
  <si>
    <t>G-3</t>
  </si>
  <si>
    <t>程</t>
    <phoneticPr fontId="2" type="noConversion"/>
  </si>
  <si>
    <t>房费</t>
    <phoneticPr fontId="22" type="noConversion"/>
  </si>
  <si>
    <t>晚</t>
    <phoneticPr fontId="2" type="noConversion"/>
  </si>
  <si>
    <t>补助</t>
    <phoneticPr fontId="22" type="noConversion"/>
  </si>
  <si>
    <t>报价有效期：</t>
    <phoneticPr fontId="22" type="noConversion"/>
  </si>
  <si>
    <t xml:space="preserve"> </t>
    <phoneticPr fontId="22" type="noConversion"/>
  </si>
  <si>
    <t xml:space="preserve"> </t>
    <phoneticPr fontId="22" type="noConversion"/>
  </si>
  <si>
    <t>午餐</t>
    <phoneticPr fontId="22" type="noConversion"/>
  </si>
  <si>
    <t>晚餐</t>
    <phoneticPr fontId="22" type="noConversion"/>
  </si>
  <si>
    <t>数量</t>
  </si>
  <si>
    <t xml:space="preserve">              外部参加人数：</t>
    <phoneticPr fontId="22" type="noConversion"/>
  </si>
  <si>
    <t xml:space="preserve">             </t>
    <phoneticPr fontId="22" type="noConversion"/>
  </si>
  <si>
    <t xml:space="preserve">              内部参加人数：</t>
    <phoneticPr fontId="22" type="noConversion"/>
  </si>
  <si>
    <t>会议室</t>
    <phoneticPr fontId="22" type="noConversion"/>
  </si>
  <si>
    <t>天数/次数</t>
    <phoneticPr fontId="2" type="noConversion"/>
  </si>
  <si>
    <t>屏幕、反看板、计时器、音频设备等</t>
    <phoneticPr fontId="22" type="noConversion"/>
  </si>
  <si>
    <t>会议室（按会议包价计算）</t>
    <phoneticPr fontId="22" type="noConversion"/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</si>
  <si>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次</t>
    </r>
    <phoneticPr fontId="22" type="noConversion"/>
  </si>
  <si>
    <t>人/次</t>
    <phoneticPr fontId="2" type="noConversion"/>
  </si>
  <si>
    <t>桌餐</t>
    <phoneticPr fontId="22" type="noConversion"/>
  </si>
  <si>
    <t>X座商务车</t>
    <phoneticPr fontId="22" type="noConversion"/>
  </si>
  <si>
    <t>X座大巴车</t>
    <phoneticPr fontId="22" type="noConversion"/>
  </si>
  <si>
    <t>X商务车</t>
    <phoneticPr fontId="22" type="noConversion"/>
  </si>
  <si>
    <t>机场及市内接送机用车（注明境内/境外）</t>
    <phoneticPr fontId="22" type="noConversion"/>
  </si>
  <si>
    <t>外出用餐用车（注明境内/境外）</t>
    <phoneticPr fontId="2" type="noConversion"/>
  </si>
  <si>
    <t xml:space="preserve">险种：          保额：   </t>
    <phoneticPr fontId="22" type="noConversion"/>
  </si>
  <si>
    <t>可按需求增减项目</t>
    <phoneticPr fontId="22" type="noConversion"/>
  </si>
  <si>
    <t>次数</t>
    <phoneticPr fontId="22" type="noConversion"/>
  </si>
  <si>
    <t>天数/次数</t>
    <phoneticPr fontId="22" type="noConversion"/>
  </si>
  <si>
    <t>人员费用合计</t>
    <phoneticPr fontId="22" type="noConversion"/>
  </si>
  <si>
    <t>服务费合计</t>
    <phoneticPr fontId="22" type="noConversion"/>
  </si>
  <si>
    <t>机票费用合计</t>
    <phoneticPr fontId="22" type="noConversion"/>
  </si>
  <si>
    <t>餐费合计</t>
    <phoneticPr fontId="22" type="noConversion"/>
  </si>
  <si>
    <t>住宿会场费用合计</t>
    <phoneticPr fontId="22" type="noConversion"/>
  </si>
  <si>
    <t>车辆费用合计</t>
    <phoneticPr fontId="22" type="noConversion"/>
  </si>
  <si>
    <t>其他项目费用合计</t>
    <phoneticPr fontId="22" type="noConversion"/>
  </si>
  <si>
    <t>机场和车站接机</t>
    <phoneticPr fontId="22" type="noConversion"/>
  </si>
  <si>
    <t>河北太行国宾馆</t>
    <phoneticPr fontId="22" type="noConversion"/>
  </si>
  <si>
    <t>2019.6.28-30</t>
    <phoneticPr fontId="22" type="noConversion"/>
  </si>
  <si>
    <t>普通大床房（__6月28-30日__2_晚）</t>
    <phoneticPr fontId="22" type="noConversion"/>
  </si>
  <si>
    <t>普通双床房（__6月28-30日__2_晚）</t>
    <phoneticPr fontId="22" type="noConversion"/>
  </si>
  <si>
    <t xml:space="preserve">自助 </t>
    <phoneticPr fontId="22" type="noConversion"/>
  </si>
  <si>
    <t xml:space="preserve">自助  </t>
    <phoneticPr fontId="22" type="noConversion"/>
  </si>
  <si>
    <t>石家庄本地小车接送</t>
    <phoneticPr fontId="22" type="noConversion"/>
  </si>
  <si>
    <t>小车 属地交通接送（境内）</t>
    <phoneticPr fontId="22" type="noConversion"/>
  </si>
  <si>
    <t>第二次肝病及相关感染疾病学术会议</t>
    <phoneticPr fontId="22" type="noConversion"/>
  </si>
  <si>
    <t>康辉集团北京国际会议展览有限公司</t>
    <phoneticPr fontId="22" type="noConversion"/>
  </si>
  <si>
    <t>耿吴茜/18210062127</t>
    <phoneticPr fontId="22" type="noConversion"/>
  </si>
  <si>
    <t>小车 石家庄接送机</t>
    <phoneticPr fontId="22" type="noConversion"/>
  </si>
  <si>
    <t>小车 石家庄接送站</t>
    <phoneticPr fontId="22" type="noConversion"/>
  </si>
  <si>
    <t>会议需求结算表格</t>
    <phoneticPr fontId="22" type="noConversion"/>
  </si>
  <si>
    <r>
      <t>27</t>
    </r>
    <r>
      <rPr>
        <sz val="9"/>
        <rFont val="宋体"/>
        <family val="2"/>
        <charset val="134"/>
      </rPr>
      <t>日</t>
    </r>
    <r>
      <rPr>
        <sz val="9"/>
        <rFont val="Arial"/>
        <family val="2"/>
      </rPr>
      <t>-30</t>
    </r>
    <r>
      <rPr>
        <sz val="9"/>
        <rFont val="宋体"/>
        <family val="2"/>
        <charset val="134"/>
      </rPr>
      <t>日</t>
    </r>
    <phoneticPr fontId="22" type="noConversion"/>
  </si>
  <si>
    <t>序号</t>
    <phoneticPr fontId="22" type="noConversion"/>
  </si>
  <si>
    <t>姓名</t>
    <phoneticPr fontId="22" type="noConversion"/>
  </si>
  <si>
    <t>性别</t>
    <phoneticPr fontId="22" type="noConversion"/>
  </si>
  <si>
    <t>入住日期</t>
    <phoneticPr fontId="22" type="noConversion"/>
  </si>
  <si>
    <t>离店日期</t>
    <phoneticPr fontId="22" type="noConversion"/>
  </si>
  <si>
    <t>房型</t>
    <phoneticPr fontId="22" type="noConversion"/>
  </si>
  <si>
    <t>金额</t>
    <phoneticPr fontId="22" type="noConversion"/>
  </si>
  <si>
    <t>备注</t>
    <phoneticPr fontId="22" type="noConversion"/>
  </si>
  <si>
    <t>用车城市</t>
    <phoneticPr fontId="22" type="noConversion"/>
  </si>
  <si>
    <t>日期</t>
    <phoneticPr fontId="22" type="noConversion"/>
  </si>
  <si>
    <t>行程</t>
    <phoneticPr fontId="22" type="noConversion"/>
  </si>
  <si>
    <t>车型</t>
    <phoneticPr fontId="22" type="noConversion"/>
  </si>
  <si>
    <t>航班号</t>
    <phoneticPr fontId="22" type="noConversion"/>
  </si>
  <si>
    <t>出发地</t>
    <phoneticPr fontId="22" type="noConversion"/>
  </si>
  <si>
    <t>到达地</t>
    <phoneticPr fontId="22" type="noConversion"/>
  </si>
  <si>
    <t>舱位</t>
    <phoneticPr fontId="22" type="noConversion"/>
  </si>
  <si>
    <t>金额含税</t>
    <phoneticPr fontId="22" type="noConversion"/>
  </si>
  <si>
    <t>手续费</t>
    <phoneticPr fontId="22" type="noConversion"/>
  </si>
  <si>
    <t>陈煜</t>
  </si>
  <si>
    <t>刘景丰</t>
  </si>
  <si>
    <t>张春清</t>
  </si>
  <si>
    <t>张伦理</t>
    <phoneticPr fontId="2" type="noConversion"/>
  </si>
  <si>
    <t>赵景民</t>
  </si>
  <si>
    <t>李树臣</t>
  </si>
  <si>
    <t>杨宝山</t>
  </si>
  <si>
    <t>杨刚</t>
    <phoneticPr fontId="2" type="noConversion"/>
  </si>
  <si>
    <t>男</t>
  </si>
  <si>
    <t>男</t>
    <phoneticPr fontId="2" type="noConversion"/>
  </si>
  <si>
    <t>李进</t>
    <phoneticPr fontId="2" type="noConversion"/>
  </si>
  <si>
    <t>党殿杰</t>
    <phoneticPr fontId="2" type="noConversion"/>
  </si>
  <si>
    <t>王菲</t>
  </si>
  <si>
    <t>郝岸华</t>
  </si>
  <si>
    <t>赵怡</t>
  </si>
  <si>
    <t>封杨</t>
    <phoneticPr fontId="2" type="noConversion"/>
  </si>
  <si>
    <t>李雪梅</t>
    <phoneticPr fontId="2" type="noConversion"/>
  </si>
  <si>
    <t>刘建敏</t>
    <phoneticPr fontId="2" type="noConversion"/>
  </si>
  <si>
    <t>曾艳丽</t>
    <phoneticPr fontId="2" type="noConversion"/>
  </si>
  <si>
    <t>石兰英</t>
    <phoneticPr fontId="2" type="noConversion"/>
  </si>
  <si>
    <t>蔡泽</t>
  </si>
  <si>
    <t>刘鲁闽</t>
    <phoneticPr fontId="2" type="noConversion"/>
  </si>
  <si>
    <t>田辉</t>
  </si>
  <si>
    <t>刘尧</t>
  </si>
  <si>
    <t>女</t>
  </si>
  <si>
    <t>女</t>
    <phoneticPr fontId="2" type="noConversion"/>
  </si>
  <si>
    <t>单间</t>
    <phoneticPr fontId="2" type="noConversion"/>
  </si>
  <si>
    <t>单女</t>
    <phoneticPr fontId="2" type="noConversion"/>
  </si>
  <si>
    <t>标间</t>
    <phoneticPr fontId="2" type="noConversion"/>
  </si>
  <si>
    <t>6月28日通知取消</t>
    <phoneticPr fontId="22" type="noConversion"/>
  </si>
  <si>
    <t>王莹</t>
    <phoneticPr fontId="22" type="noConversion"/>
  </si>
  <si>
    <t>吕学敏</t>
    <phoneticPr fontId="22" type="noConversion"/>
  </si>
  <si>
    <t>孙丰超</t>
    <phoneticPr fontId="22" type="noConversion"/>
  </si>
  <si>
    <t>柴健</t>
    <phoneticPr fontId="22" type="noConversion"/>
  </si>
  <si>
    <t>火车票</t>
    <phoneticPr fontId="22" type="noConversion"/>
  </si>
  <si>
    <t>未签到？</t>
    <phoneticPr fontId="22" type="noConversion"/>
  </si>
  <si>
    <t>李树臣</t>
    <phoneticPr fontId="22" type="noConversion"/>
  </si>
  <si>
    <t>杨宝山</t>
    <phoneticPr fontId="22" type="noConversion"/>
  </si>
  <si>
    <t>赵怡</t>
    <phoneticPr fontId="22" type="noConversion"/>
  </si>
  <si>
    <t>张伦理</t>
  </si>
  <si>
    <t>张伦理</t>
    <phoneticPr fontId="22" type="noConversion"/>
  </si>
  <si>
    <t>安纪红</t>
    <phoneticPr fontId="22" type="noConversion"/>
  </si>
  <si>
    <t>刘景丰</t>
    <phoneticPr fontId="22" type="noConversion"/>
  </si>
  <si>
    <t>JD5531</t>
    <phoneticPr fontId="22" type="noConversion"/>
  </si>
  <si>
    <t>JD5532</t>
    <phoneticPr fontId="22" type="noConversion"/>
  </si>
  <si>
    <t>SC4903</t>
    <phoneticPr fontId="22" type="noConversion"/>
  </si>
  <si>
    <t>SC4904</t>
    <phoneticPr fontId="22" type="noConversion"/>
  </si>
  <si>
    <t>NS3301</t>
    <phoneticPr fontId="22" type="noConversion"/>
  </si>
  <si>
    <t>CZ6739</t>
    <phoneticPr fontId="22" type="noConversion"/>
  </si>
  <si>
    <t>NS3505</t>
    <phoneticPr fontId="22" type="noConversion"/>
  </si>
  <si>
    <t>NS3238</t>
    <phoneticPr fontId="22" type="noConversion"/>
  </si>
  <si>
    <t>NS3283</t>
    <phoneticPr fontId="22" type="noConversion"/>
  </si>
  <si>
    <t>NS3336</t>
    <phoneticPr fontId="22" type="noConversion"/>
  </si>
  <si>
    <t>石家庄</t>
  </si>
  <si>
    <t>石家庄</t>
    <phoneticPr fontId="22" type="noConversion"/>
  </si>
  <si>
    <t>哈尔滨</t>
    <phoneticPr fontId="22" type="noConversion"/>
  </si>
  <si>
    <t>烟台</t>
    <phoneticPr fontId="22" type="noConversion"/>
  </si>
  <si>
    <t>南昌</t>
    <phoneticPr fontId="22" type="noConversion"/>
  </si>
  <si>
    <t>呼和浩特</t>
    <phoneticPr fontId="22" type="noConversion"/>
  </si>
  <si>
    <t>厦门</t>
    <phoneticPr fontId="22" type="noConversion"/>
  </si>
  <si>
    <t>V</t>
    <phoneticPr fontId="22" type="noConversion"/>
  </si>
  <si>
    <t>P</t>
    <phoneticPr fontId="22" type="noConversion"/>
  </si>
  <si>
    <t>E</t>
    <phoneticPr fontId="22" type="noConversion"/>
  </si>
  <si>
    <t>Q</t>
    <phoneticPr fontId="22" type="noConversion"/>
  </si>
  <si>
    <t>K</t>
    <phoneticPr fontId="22" type="noConversion"/>
  </si>
  <si>
    <t>W</t>
    <phoneticPr fontId="22" type="noConversion"/>
  </si>
  <si>
    <t>Y</t>
    <phoneticPr fontId="22" type="noConversion"/>
  </si>
  <si>
    <t>退票费</t>
    <phoneticPr fontId="22" type="noConversion"/>
  </si>
  <si>
    <t>9C8673</t>
    <phoneticPr fontId="22" type="noConversion"/>
  </si>
  <si>
    <t>合计：</t>
    <phoneticPr fontId="22" type="noConversion"/>
  </si>
  <si>
    <t>_各地_地点-_石家庄_地点</t>
    <phoneticPr fontId="22" type="noConversion"/>
  </si>
  <si>
    <t>详见机票明细表</t>
    <phoneticPr fontId="22" type="noConversion"/>
  </si>
  <si>
    <t>徐亮</t>
  </si>
  <si>
    <t>王莹</t>
  </si>
  <si>
    <t>曾艳丽</t>
  </si>
  <si>
    <t>范小萍</t>
    <phoneticPr fontId="2" type="noConversion"/>
  </si>
  <si>
    <t>李雪梅</t>
  </si>
  <si>
    <t>刘建敏</t>
  </si>
  <si>
    <t>葛传雷</t>
  </si>
  <si>
    <t>吕学敏</t>
  </si>
  <si>
    <t>石兰英</t>
  </si>
  <si>
    <t>党殿杰</t>
  </si>
  <si>
    <t>郝岸华</t>
    <phoneticPr fontId="2" type="noConversion"/>
  </si>
  <si>
    <t>王菲</t>
    <phoneticPr fontId="2" type="noConversion"/>
  </si>
  <si>
    <t>蔡泽</t>
    <phoneticPr fontId="2" type="noConversion"/>
  </si>
  <si>
    <t>代征</t>
    <phoneticPr fontId="2" type="noConversion"/>
  </si>
  <si>
    <t>陈煜</t>
    <phoneticPr fontId="2" type="noConversion"/>
  </si>
  <si>
    <t>G6274</t>
  </si>
  <si>
    <t>G6270</t>
  </si>
  <si>
    <t>G2076</t>
  </si>
  <si>
    <t>G2075</t>
  </si>
  <si>
    <t>G663</t>
    <phoneticPr fontId="2" type="noConversion"/>
  </si>
  <si>
    <t>G660</t>
    <phoneticPr fontId="2" type="noConversion"/>
  </si>
  <si>
    <t>G2609</t>
    <phoneticPr fontId="2" type="noConversion"/>
  </si>
  <si>
    <t>G294</t>
  </si>
  <si>
    <t>G404</t>
  </si>
  <si>
    <t>G573</t>
  </si>
  <si>
    <t>G429</t>
    <phoneticPr fontId="2" type="noConversion"/>
  </si>
  <si>
    <t>G6742</t>
    <phoneticPr fontId="2" type="noConversion"/>
  </si>
  <si>
    <t>退票费</t>
    <phoneticPr fontId="2" type="noConversion"/>
  </si>
  <si>
    <t>G508</t>
  </si>
  <si>
    <t>G295</t>
  </si>
  <si>
    <t>G2609</t>
  </si>
  <si>
    <t>G660</t>
  </si>
  <si>
    <t>G661</t>
  </si>
  <si>
    <t>G6733</t>
  </si>
  <si>
    <t>G502</t>
  </si>
  <si>
    <t>G658</t>
    <phoneticPr fontId="2" type="noConversion"/>
  </si>
  <si>
    <t>G67</t>
    <phoneticPr fontId="2" type="noConversion"/>
  </si>
  <si>
    <t>D1636</t>
    <phoneticPr fontId="2" type="noConversion"/>
  </si>
  <si>
    <t>D1635</t>
    <phoneticPr fontId="2" type="noConversion"/>
  </si>
  <si>
    <t>D1615</t>
    <phoneticPr fontId="2" type="noConversion"/>
  </si>
  <si>
    <t>G84</t>
    <phoneticPr fontId="2" type="noConversion"/>
  </si>
  <si>
    <t>6月28</t>
    <phoneticPr fontId="2" type="noConversion"/>
  </si>
  <si>
    <t>G1842</t>
    <phoneticPr fontId="2" type="noConversion"/>
  </si>
  <si>
    <t>6月29</t>
  </si>
  <si>
    <t>G2621</t>
    <phoneticPr fontId="2" type="noConversion"/>
  </si>
  <si>
    <t>G338</t>
    <phoneticPr fontId="2" type="noConversion"/>
  </si>
  <si>
    <t>G53</t>
    <phoneticPr fontId="2" type="noConversion"/>
  </si>
  <si>
    <t>G80</t>
    <phoneticPr fontId="2" type="noConversion"/>
  </si>
  <si>
    <t>天津站</t>
  </si>
  <si>
    <t>石家庄站</t>
  </si>
  <si>
    <t>天津西站</t>
  </si>
  <si>
    <t>济南东站</t>
  </si>
  <si>
    <t>北京</t>
  </si>
  <si>
    <t>天津西</t>
  </si>
  <si>
    <t>天津</t>
  </si>
  <si>
    <t>郑州</t>
  </si>
  <si>
    <t>北京南</t>
    <phoneticPr fontId="2" type="noConversion"/>
  </si>
  <si>
    <t>石家庄</t>
    <phoneticPr fontId="2" type="noConversion"/>
  </si>
  <si>
    <t xml:space="preserve">石家庄 </t>
    <phoneticPr fontId="2" type="noConversion"/>
  </si>
  <si>
    <t>鹤壁</t>
  </si>
  <si>
    <t>北京西站</t>
  </si>
  <si>
    <t>邯郸东</t>
  </si>
  <si>
    <t>青岛</t>
    <phoneticPr fontId="2" type="noConversion"/>
  </si>
  <si>
    <t>潍坊</t>
    <phoneticPr fontId="2" type="noConversion"/>
  </si>
  <si>
    <t>北京西</t>
    <phoneticPr fontId="2" type="noConversion"/>
  </si>
  <si>
    <t>济南西</t>
    <phoneticPr fontId="2" type="noConversion"/>
  </si>
  <si>
    <t>青岛北</t>
    <phoneticPr fontId="2" type="noConversion"/>
  </si>
  <si>
    <t>泰安</t>
    <phoneticPr fontId="2" type="noConversion"/>
  </si>
  <si>
    <t>德州东</t>
    <phoneticPr fontId="2" type="noConversion"/>
  </si>
  <si>
    <t>一等座</t>
    <phoneticPr fontId="22" type="noConversion"/>
  </si>
  <si>
    <t>二等座</t>
    <phoneticPr fontId="22" type="noConversion"/>
  </si>
  <si>
    <t>王菲</t>
    <phoneticPr fontId="22" type="noConversion"/>
  </si>
  <si>
    <t>封杨</t>
  </si>
  <si>
    <t>50km</t>
    <phoneticPr fontId="22" type="noConversion"/>
  </si>
  <si>
    <t>55km</t>
    <phoneticPr fontId="22" type="noConversion"/>
  </si>
  <si>
    <t>黄岛文化路59号邮政局家属院-青岛站</t>
  </si>
  <si>
    <t>海棠苑1期-青岛北</t>
  </si>
  <si>
    <t>望岳花园擂鼓石大街636号-泰安站</t>
  </si>
  <si>
    <t>青岛北-黄岛文化路59号邮政局家属院</t>
  </si>
  <si>
    <t>青岛北-海棠苑1期</t>
  </si>
  <si>
    <t>泰安站-望岳花园擂鼓石大街636号</t>
  </si>
  <si>
    <t>小车</t>
    <phoneticPr fontId="22" type="noConversion"/>
  </si>
  <si>
    <t>山东</t>
    <phoneticPr fontId="22" type="noConversion"/>
  </si>
  <si>
    <t>第二人民医院-天津站</t>
    <phoneticPr fontId="22" type="noConversion"/>
  </si>
  <si>
    <t>天津西-天房美域</t>
    <phoneticPr fontId="22" type="noConversion"/>
  </si>
  <si>
    <t>天津</t>
    <phoneticPr fontId="22" type="noConversion"/>
  </si>
  <si>
    <t>安居东城首府南门-邯郸高铁站</t>
    <phoneticPr fontId="22" type="noConversion"/>
  </si>
  <si>
    <t>邯郸高铁站-安居东首府</t>
    <phoneticPr fontId="22" type="noConversion"/>
  </si>
  <si>
    <t>邯郸</t>
    <phoneticPr fontId="22" type="noConversion"/>
  </si>
  <si>
    <t>北京</t>
    <phoneticPr fontId="22" type="noConversion"/>
  </si>
  <si>
    <t>佑安医院-北京西站</t>
  </si>
  <si>
    <t>解放军总医院第五中心-北京西站</t>
  </si>
  <si>
    <t>长峰医院-北京西站</t>
  </si>
  <si>
    <t>望京-北京西站</t>
  </si>
  <si>
    <t>北京西站-红旗渠大厦</t>
  </si>
  <si>
    <t>北京西站-丽泽路1号院</t>
  </si>
  <si>
    <t>北京西站-解放军总医院第五中心</t>
  </si>
  <si>
    <t>北京西站-长峰医院</t>
  </si>
  <si>
    <t>李雪梅、刘建敏</t>
    <phoneticPr fontId="2" type="noConversion"/>
  </si>
  <si>
    <t>濮阳油田总院-鹤壁站</t>
    <phoneticPr fontId="22" type="noConversion"/>
  </si>
  <si>
    <t>鹤壁站-濮阳油田总院</t>
    <phoneticPr fontId="22" type="noConversion"/>
  </si>
  <si>
    <t>河南</t>
    <phoneticPr fontId="22" type="noConversion"/>
  </si>
  <si>
    <t>河南省人民医院-郑州东</t>
    <phoneticPr fontId="22" type="noConversion"/>
  </si>
  <si>
    <t>郑州东-河南省人民医院</t>
    <phoneticPr fontId="22" type="noConversion"/>
  </si>
  <si>
    <t>江西</t>
    <phoneticPr fontId="22" type="noConversion"/>
  </si>
  <si>
    <t>南昌大学第一附属医院-机场</t>
    <phoneticPr fontId="22" type="noConversion"/>
  </si>
  <si>
    <t>机场-南昌大学第一附属医院</t>
    <phoneticPr fontId="22" type="noConversion"/>
  </si>
  <si>
    <t>刘尧</t>
    <phoneticPr fontId="22" type="noConversion"/>
  </si>
  <si>
    <t>北京西站-望京</t>
    <phoneticPr fontId="22" type="noConversion"/>
  </si>
  <si>
    <t>详见高铁明细表</t>
    <phoneticPr fontId="22" type="noConversion"/>
  </si>
  <si>
    <t>其他需求：快递费</t>
    <phoneticPr fontId="22" type="noConversion"/>
  </si>
  <si>
    <t>市区-石家庄太行酒店</t>
    <phoneticPr fontId="22" type="noConversion"/>
  </si>
  <si>
    <t>郝岸华</t>
    <phoneticPr fontId="22" type="noConversion"/>
  </si>
  <si>
    <t>高铁站-石家庄太行酒店</t>
    <phoneticPr fontId="22" type="noConversion"/>
  </si>
  <si>
    <t>小车</t>
  </si>
  <si>
    <t>李雪梅、刘建敏</t>
    <phoneticPr fontId="22" type="noConversion"/>
  </si>
  <si>
    <t>石家庄太行酒店-高铁站</t>
    <phoneticPr fontId="22" type="noConversion"/>
  </si>
  <si>
    <t>郝岸华、王菲、刘鲁闽</t>
    <phoneticPr fontId="22" type="noConversion"/>
  </si>
  <si>
    <t>机场-石家庄太行酒店</t>
    <phoneticPr fontId="22" type="noConversion"/>
  </si>
  <si>
    <t>党殿杰、刘尧</t>
    <phoneticPr fontId="22" type="noConversion"/>
  </si>
  <si>
    <t>石家庄太行酒店-机场</t>
    <phoneticPr fontId="22" type="noConversion"/>
  </si>
  <si>
    <t>蔡泽</t>
    <phoneticPr fontId="22" type="noConversion"/>
  </si>
  <si>
    <t>刘鲁闽、王菲、郝岸华</t>
    <phoneticPr fontId="22" type="noConversion"/>
  </si>
  <si>
    <t>石兰英、封杨</t>
    <phoneticPr fontId="22" type="noConversion"/>
  </si>
  <si>
    <t>张洪波</t>
  </si>
  <si>
    <t>郑小勤</t>
  </si>
  <si>
    <t>封杨</t>
    <phoneticPr fontId="22" type="noConversion"/>
  </si>
  <si>
    <t>GL8</t>
    <phoneticPr fontId="22" type="noConversion"/>
  </si>
  <si>
    <t>李树臣</t>
    <phoneticPr fontId="2" type="noConversion"/>
  </si>
  <si>
    <t>杨宝山</t>
    <phoneticPr fontId="2" type="noConversion"/>
  </si>
  <si>
    <t>张春清</t>
    <phoneticPr fontId="2" type="noConversion"/>
  </si>
  <si>
    <t>田辉</t>
    <phoneticPr fontId="22" type="noConversion"/>
  </si>
  <si>
    <t>GL8 石家庄接送站</t>
    <phoneticPr fontId="22" type="noConversion"/>
  </si>
  <si>
    <t>赵怡</t>
    <phoneticPr fontId="2" type="noConversion"/>
  </si>
  <si>
    <t>家（威海市高区威高花园）</t>
  </si>
  <si>
    <t>蓬莱潮水机场</t>
  </si>
  <si>
    <t>家（威海市高区威高花园）-蓬莱潮水机场</t>
    <phoneticPr fontId="22" type="noConversion"/>
  </si>
  <si>
    <t>蓬莱潮水机场-家（威海市高区威高花园）</t>
    <phoneticPr fontId="22" type="noConversion"/>
  </si>
  <si>
    <t>翰林酒店</t>
  </si>
  <si>
    <t>翰林酒店-济南东站</t>
    <phoneticPr fontId="22" type="noConversion"/>
  </si>
  <si>
    <t>济南东站-山东省立医院</t>
    <phoneticPr fontId="22" type="noConversion"/>
  </si>
  <si>
    <t>寿光盛和居北区</t>
    <phoneticPr fontId="2" type="noConversion"/>
  </si>
  <si>
    <t>潍坊站</t>
    <phoneticPr fontId="2" type="noConversion"/>
  </si>
  <si>
    <t>寿光盛和居北区-潍坊站</t>
    <phoneticPr fontId="22" type="noConversion"/>
  </si>
  <si>
    <t>潍坊站-寿光盛和居北区</t>
    <phoneticPr fontId="22" type="noConversion"/>
  </si>
  <si>
    <t>运单详情</t>
  </si>
  <si>
    <t>快递内容</t>
  </si>
  <si>
    <t>收款人信息</t>
  </si>
  <si>
    <t>备注</t>
    <phoneticPr fontId="2" type="noConversion"/>
  </si>
  <si>
    <t>序号</t>
  </si>
  <si>
    <t>寄件人</t>
  </si>
  <si>
    <t>联系方式</t>
  </si>
  <si>
    <t>快递公司</t>
  </si>
  <si>
    <t>单号</t>
  </si>
  <si>
    <t>交通方式</t>
    <phoneticPr fontId="2" type="noConversion"/>
  </si>
  <si>
    <t>乘车人</t>
  </si>
  <si>
    <t>发生日期</t>
  </si>
  <si>
    <t>车次</t>
  </si>
  <si>
    <t>始发地</t>
  </si>
  <si>
    <t>抵达地</t>
  </si>
  <si>
    <t>金额</t>
  </si>
  <si>
    <t>姓名</t>
  </si>
  <si>
    <t>账号</t>
  </si>
  <si>
    <t>开户行</t>
  </si>
  <si>
    <t>曹子尧</t>
  </si>
  <si>
    <t>17695740915</t>
  </si>
  <si>
    <t>顺丰</t>
  </si>
  <si>
    <t>电子发票</t>
    <phoneticPr fontId="2" type="noConversion"/>
  </si>
  <si>
    <t>高铁</t>
  </si>
  <si>
    <t>6212260302019600220</t>
  </si>
  <si>
    <t>中国工商银行新海支行</t>
  </si>
  <si>
    <t>曹杨娟</t>
  </si>
  <si>
    <t>15269594836</t>
  </si>
  <si>
    <t>365589433681</t>
  </si>
  <si>
    <t>租车发票</t>
  </si>
  <si>
    <t>6013826001012748197</t>
  </si>
  <si>
    <t>中国银行招远迎宾路支行</t>
  </si>
  <si>
    <t>顺丰到付</t>
    <phoneticPr fontId="2" type="noConversion"/>
  </si>
  <si>
    <t>李志银</t>
  </si>
  <si>
    <t>15063346553</t>
  </si>
  <si>
    <t>297214833583</t>
  </si>
  <si>
    <t>打车/高铁</t>
  </si>
  <si>
    <t>打车</t>
  </si>
  <si>
    <t>62284 50258 03349 0079</t>
  </si>
  <si>
    <t>农业银行济南高新技术产业开发区支行</t>
  </si>
  <si>
    <t>山东省立医院</t>
  </si>
  <si>
    <t>王海艳</t>
  </si>
  <si>
    <t>13699275865</t>
  </si>
  <si>
    <t>SF1001922657159</t>
  </si>
  <si>
    <t>6217860100003387017</t>
  </si>
  <si>
    <t>中国银行北京支出路支行</t>
  </si>
  <si>
    <t>18622639358</t>
  </si>
  <si>
    <t>6225 8812 2413 6332</t>
  </si>
  <si>
    <t>招商银行天津分行鞍山西道支行</t>
  </si>
  <si>
    <t>吴来来</t>
  </si>
  <si>
    <t>13140103791</t>
  </si>
  <si>
    <t>361326834547</t>
  </si>
  <si>
    <t>6222021702053395950</t>
  </si>
  <si>
    <t>郑州花园丽都支行</t>
  </si>
  <si>
    <t>18611910075</t>
    <phoneticPr fontId="2" type="noConversion"/>
  </si>
  <si>
    <t>顺丰</t>
    <phoneticPr fontId="2" type="noConversion"/>
  </si>
  <si>
    <t>263086593416</t>
    <phoneticPr fontId="2" type="noConversion"/>
  </si>
  <si>
    <t>高铁</t>
    <phoneticPr fontId="2" type="noConversion"/>
  </si>
  <si>
    <t>6214830128106316</t>
    <phoneticPr fontId="2" type="noConversion"/>
  </si>
  <si>
    <t>招商银行北京分行建国门支行</t>
    <phoneticPr fontId="2" type="noConversion"/>
  </si>
  <si>
    <t>15539346969</t>
  </si>
  <si>
    <t>361232776042</t>
  </si>
  <si>
    <t>6210812530011619460</t>
  </si>
  <si>
    <t>中国建设股份银行濮阳历山路支行</t>
  </si>
  <si>
    <t>李雪梅，刘建敏，葛传雷6月28日在河北太行国宾馆一起午餐</t>
  </si>
  <si>
    <t>车费</t>
    <phoneticPr fontId="2" type="noConversion"/>
  </si>
  <si>
    <t>车费200元</t>
    <phoneticPr fontId="2" type="noConversion"/>
  </si>
  <si>
    <t>13802156786</t>
  </si>
  <si>
    <t>6212260302022612832</t>
  </si>
  <si>
    <t>工商银行北马路支行</t>
  </si>
  <si>
    <t>银连鑫</t>
  </si>
  <si>
    <t>17744535631</t>
  </si>
  <si>
    <t>263086611368</t>
  </si>
  <si>
    <t>6214830102049284</t>
  </si>
  <si>
    <t>招商银行北京德胜门支行</t>
  </si>
  <si>
    <t>王林</t>
  </si>
  <si>
    <t>13522623944</t>
  </si>
  <si>
    <t>SF1002110220406</t>
  </si>
  <si>
    <t>6217000010054089613</t>
  </si>
  <si>
    <t>中国建设银行股份有限公司北京大兴富强路支行</t>
  </si>
  <si>
    <t>曹雪艳</t>
  </si>
  <si>
    <t>18032196597</t>
  </si>
  <si>
    <t>6225881219533162</t>
  </si>
  <si>
    <t>招商银行上海曹杨支行</t>
  </si>
  <si>
    <t>刘晓慧</t>
    <phoneticPr fontId="2" type="noConversion"/>
  </si>
  <si>
    <t>1002109200082</t>
    <phoneticPr fontId="2" type="noConversion"/>
  </si>
  <si>
    <t>6217002390008294206</t>
    <phoneticPr fontId="2" type="noConversion"/>
  </si>
  <si>
    <t>建设银行青岛九水东路支行</t>
    <phoneticPr fontId="2" type="noConversion"/>
  </si>
  <si>
    <t>于复芹</t>
    <phoneticPr fontId="2" type="noConversion"/>
  </si>
  <si>
    <t>801063952153</t>
    <phoneticPr fontId="2" type="noConversion"/>
  </si>
  <si>
    <t>待反馈销售信息</t>
    <phoneticPr fontId="2" type="noConversion"/>
  </si>
  <si>
    <t>13863666919</t>
    <phoneticPr fontId="2" type="noConversion"/>
  </si>
  <si>
    <t>打车</t>
    <phoneticPr fontId="2" type="noConversion"/>
  </si>
  <si>
    <t>唐有祥</t>
    <phoneticPr fontId="2" type="noConversion"/>
  </si>
  <si>
    <t>13381044224</t>
    <phoneticPr fontId="2" type="noConversion"/>
  </si>
  <si>
    <t>CX1620180019109895</t>
    <phoneticPr fontId="2" type="noConversion"/>
  </si>
  <si>
    <t>622908576543542511</t>
    <phoneticPr fontId="2" type="noConversion"/>
  </si>
  <si>
    <t>河北省廊坊市兴业银行光明道支行</t>
    <phoneticPr fontId="2" type="noConversion"/>
  </si>
  <si>
    <t>18660270560</t>
    <phoneticPr fontId="2" type="noConversion"/>
  </si>
  <si>
    <t>SF1001843340981</t>
    <phoneticPr fontId="2" type="noConversion"/>
  </si>
  <si>
    <t>6013821000633682368</t>
    <phoneticPr fontId="2" type="noConversion"/>
  </si>
  <si>
    <t>中国银行青岛台东三路支行</t>
    <phoneticPr fontId="2" type="noConversion"/>
  </si>
  <si>
    <t>旅行社购买</t>
    <phoneticPr fontId="2" type="noConversion"/>
  </si>
  <si>
    <t>旅行社购买火车票235.5元、退票费47元。</t>
    <phoneticPr fontId="2" type="noConversion"/>
  </si>
  <si>
    <t>王涵</t>
    <phoneticPr fontId="2" type="noConversion"/>
  </si>
  <si>
    <t>778572617134</t>
    <phoneticPr fontId="2" type="noConversion"/>
  </si>
  <si>
    <t>康辉买票</t>
    <phoneticPr fontId="2" type="noConversion"/>
  </si>
  <si>
    <t>__各地 地点-_石家庄 地点</t>
    <phoneticPr fontId="22" type="noConversion"/>
  </si>
  <si>
    <t>超公里</t>
    <phoneticPr fontId="22" type="noConversion"/>
  </si>
  <si>
    <t>跨市用车</t>
    <phoneticPr fontId="22" type="noConversion"/>
  </si>
  <si>
    <t>SF1002035015547</t>
    <phoneticPr fontId="2" type="noConversion"/>
  </si>
  <si>
    <t>SF1002039271500</t>
    <phoneticPr fontId="2" type="noConversion"/>
  </si>
  <si>
    <t>蓬莱潮水机场</t>
    <phoneticPr fontId="2" type="noConversion"/>
  </si>
  <si>
    <t>家（威海市高区威高花园）</t>
    <phoneticPr fontId="2" type="noConversion"/>
  </si>
  <si>
    <t>济南东站</t>
    <phoneticPr fontId="2" type="noConversion"/>
  </si>
  <si>
    <t>山东省立医院</t>
    <phoneticPr fontId="2" type="noConversion"/>
  </si>
  <si>
    <t>销售报销，见报销明细</t>
    <phoneticPr fontId="22" type="noConversion"/>
  </si>
  <si>
    <t>范小萍</t>
    <phoneticPr fontId="22" type="noConversion"/>
  </si>
  <si>
    <t>葛传雷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</si>
</sst>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#,##0.00_ "/>
    <numFmt numFmtId="177" formatCode="m&quot;月&quot;d&quot;日&quot;;@"/>
  </numFmts>
  <fonts count="48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b/>
      <sz val="10"/>
      <name val="宋体"/>
      <family val="3"/>
      <charset val="134"/>
    </font>
    <font>
      <sz val="9"/>
      <color indexed="10"/>
      <name val="Arial"/>
      <family val="2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</font>
    <font>
      <sz val="10"/>
      <name val="宋体"/>
      <family val="3"/>
      <charset val="134"/>
    </font>
    <font>
      <strike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name val="微软雅黑"/>
      <family val="2"/>
      <charset val="134"/>
    </font>
    <font>
      <b/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2"/>
      <color rgb="FFFF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9"/>
      <color rgb="FFFF0000"/>
      <name val="Arial"/>
      <family val="2"/>
    </font>
    <font>
      <sz val="9"/>
      <color rgb="FFFF0000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6" fillId="0" borderId="0" applyProtection="0"/>
    <xf numFmtId="0" fontId="3" fillId="0" borderId="0"/>
  </cellStyleXfs>
  <cellXfs count="187">
    <xf numFmtId="0" fontId="0" fillId="0" borderId="0" xfId="0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23" fillId="5" borderId="1" xfId="2" applyFont="1" applyFill="1" applyBorder="1" applyAlignment="1">
      <alignment vertical="center" wrapText="1"/>
    </xf>
    <xf numFmtId="0" fontId="21" fillId="5" borderId="2" xfId="2" applyFont="1" applyFill="1" applyBorder="1" applyAlignment="1">
      <alignment horizontal="left" vertical="center"/>
    </xf>
    <xf numFmtId="14" fontId="7" fillId="5" borderId="2" xfId="2" applyNumberFormat="1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0" fontId="30" fillId="4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0" fillId="4" borderId="0" xfId="0" applyFill="1" applyBorder="1">
      <alignment vertical="center"/>
    </xf>
    <xf numFmtId="0" fontId="26" fillId="0" borderId="0" xfId="2" applyFont="1" applyFill="1" applyBorder="1" applyAlignment="1">
      <alignment horizontal="left" vertical="center"/>
    </xf>
    <xf numFmtId="0" fontId="8" fillId="8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15" fillId="5" borderId="0" xfId="2" applyFont="1" applyFill="1" applyBorder="1" applyAlignment="1">
      <alignment horizontal="left" vertical="center"/>
    </xf>
    <xf numFmtId="0" fontId="16" fillId="5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0" fontId="16" fillId="3" borderId="0" xfId="2" applyNumberFormat="1" applyFont="1" applyFill="1" applyBorder="1" applyAlignment="1">
      <alignment horizontal="right" vertical="center"/>
    </xf>
    <xf numFmtId="4" fontId="11" fillId="0" borderId="0" xfId="2" applyNumberFormat="1" applyFont="1" applyFill="1" applyBorder="1">
      <alignment vertical="center"/>
    </xf>
    <xf numFmtId="0" fontId="15" fillId="0" borderId="0" xfId="2" applyFont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0" fontId="15" fillId="5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 vertical="center"/>
    </xf>
    <xf numFmtId="0" fontId="9" fillId="2" borderId="0" xfId="2" applyFont="1" applyFill="1" applyBorder="1" applyAlignment="1">
      <alignment horizontal="center" vertical="center"/>
    </xf>
    <xf numFmtId="0" fontId="29" fillId="2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0" fontId="11" fillId="5" borderId="0" xfId="2" applyFont="1" applyFill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4" fontId="19" fillId="3" borderId="0" xfId="2" applyNumberFormat="1" applyFont="1" applyFill="1" applyBorder="1">
      <alignment vertical="center"/>
    </xf>
    <xf numFmtId="0" fontId="2" fillId="0" borderId="0" xfId="2" applyFont="1" applyBorder="1" applyAlignment="1">
      <alignment horizontal="left" vertical="center"/>
    </xf>
    <xf numFmtId="4" fontId="11" fillId="3" borderId="0" xfId="2" applyNumberFormat="1" applyFont="1" applyFill="1" applyBorder="1">
      <alignment vertical="center"/>
    </xf>
    <xf numFmtId="0" fontId="11" fillId="5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13" fillId="5" borderId="0" xfId="2" applyFont="1" applyFill="1" applyBorder="1" applyAlignment="1">
      <alignment horizontal="left" vertical="center"/>
    </xf>
    <xf numFmtId="4" fontId="13" fillId="6" borderId="0" xfId="2" applyNumberFormat="1" applyFont="1" applyFill="1" applyBorder="1">
      <alignment vertical="center"/>
    </xf>
    <xf numFmtId="176" fontId="11" fillId="3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 wrapText="1"/>
    </xf>
    <xf numFmtId="0" fontId="12" fillId="0" borderId="0" xfId="2" applyFont="1" applyBorder="1" applyAlignment="1">
      <alignment horizontal="left" vertical="center"/>
    </xf>
    <xf numFmtId="0" fontId="24" fillId="7" borderId="0" xfId="2" applyFont="1" applyFill="1" applyBorder="1" applyAlignment="1">
      <alignment vertical="center"/>
    </xf>
    <xf numFmtId="176" fontId="24" fillId="7" borderId="0" xfId="2" applyNumberFormat="1" applyFont="1" applyFill="1" applyBorder="1" applyAlignment="1">
      <alignment horizontal="right" vertical="center"/>
    </xf>
    <xf numFmtId="0" fontId="8" fillId="0" borderId="0" xfId="2" applyFont="1" applyBorder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  <xf numFmtId="4" fontId="13" fillId="9" borderId="0" xfId="2" applyNumberFormat="1" applyFont="1" applyFill="1" applyBorder="1">
      <alignment vertical="center"/>
    </xf>
    <xf numFmtId="0" fontId="29" fillId="2" borderId="0" xfId="2" applyFont="1" applyFill="1" applyBorder="1" applyAlignment="1">
      <alignment vertical="center"/>
    </xf>
    <xf numFmtId="0" fontId="2" fillId="0" borderId="0" xfId="2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12" fillId="5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8" fillId="8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4" fontId="31" fillId="0" borderId="0" xfId="2" applyNumberFormat="1" applyFont="1" applyFill="1" applyBorder="1">
      <alignment vertical="center"/>
    </xf>
    <xf numFmtId="0" fontId="2" fillId="3" borderId="0" xfId="2" applyFont="1" applyFill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15" fillId="5" borderId="0" xfId="2" applyFont="1" applyFill="1" applyBorder="1" applyAlignment="1">
      <alignment horizontal="center" vertical="center" wrapText="1"/>
    </xf>
    <xf numFmtId="0" fontId="18" fillId="10" borderId="3" xfId="5" applyFont="1" applyFill="1" applyBorder="1" applyAlignment="1">
      <alignment horizontal="center" vertical="center"/>
    </xf>
    <xf numFmtId="0" fontId="32" fillId="0" borderId="0" xfId="5" applyFont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32" fillId="0" borderId="3" xfId="0" applyFont="1" applyFill="1" applyBorder="1" applyAlignment="1">
      <alignment horizontal="center" vertical="center"/>
    </xf>
    <xf numFmtId="49" fontId="32" fillId="0" borderId="3" xfId="3" applyNumberFormat="1" applyFont="1" applyFill="1" applyBorder="1" applyAlignment="1">
      <alignment horizontal="center" vertical="center" wrapText="1"/>
    </xf>
    <xf numFmtId="177" fontId="32" fillId="0" borderId="3" xfId="3" applyNumberFormat="1" applyFont="1" applyFill="1" applyBorder="1" applyAlignment="1">
      <alignment horizontal="center" vertical="center"/>
    </xf>
    <xf numFmtId="0" fontId="32" fillId="0" borderId="3" xfId="3" applyFont="1" applyFill="1" applyBorder="1" applyAlignment="1">
      <alignment horizontal="center" vertical="center"/>
    </xf>
    <xf numFmtId="177" fontId="32" fillId="0" borderId="3" xfId="0" applyNumberFormat="1" applyFont="1" applyFill="1" applyBorder="1" applyAlignment="1">
      <alignment horizontal="center" vertical="center"/>
    </xf>
    <xf numFmtId="0" fontId="33" fillId="0" borderId="3" xfId="3" applyFont="1" applyFill="1" applyBorder="1" applyAlignment="1">
      <alignment horizontal="center" vertical="center"/>
    </xf>
    <xf numFmtId="49" fontId="33" fillId="0" borderId="3" xfId="3" applyNumberFormat="1" applyFont="1" applyFill="1" applyBorder="1" applyAlignment="1">
      <alignment horizontal="center" vertical="center" wrapText="1"/>
    </xf>
    <xf numFmtId="177" fontId="33" fillId="0" borderId="3" xfId="3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2" fontId="13" fillId="3" borderId="0" xfId="2" applyNumberFormat="1" applyFont="1" applyFill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0" fontId="34" fillId="0" borderId="0" xfId="0" applyFont="1">
      <alignment vertical="center"/>
    </xf>
    <xf numFmtId="0" fontId="34" fillId="0" borderId="3" xfId="0" applyFont="1" applyBorder="1" applyAlignment="1">
      <alignment horizontal="center" vertical="center"/>
    </xf>
    <xf numFmtId="58" fontId="34" fillId="0" borderId="3" xfId="0" applyNumberFormat="1" applyFont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6" fillId="10" borderId="3" xfId="5" applyFont="1" applyFill="1" applyBorder="1" applyAlignment="1">
      <alignment horizontal="center" vertical="center"/>
    </xf>
    <xf numFmtId="177" fontId="36" fillId="10" borderId="3" xfId="5" applyNumberFormat="1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77" fontId="37" fillId="0" borderId="3" xfId="0" applyNumberFormat="1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58" fontId="37" fillId="0" borderId="3" xfId="6" applyNumberFormat="1" applyFont="1" applyBorder="1" applyAlignment="1" applyProtection="1">
      <alignment horizontal="center" vertical="center"/>
      <protection locked="0"/>
    </xf>
    <xf numFmtId="0" fontId="34" fillId="0" borderId="0" xfId="0" applyNumberFormat="1" applyFont="1" applyAlignment="1">
      <alignment horizontal="center" vertical="center"/>
    </xf>
    <xf numFmtId="0" fontId="37" fillId="0" borderId="3" xfId="6" applyFont="1" applyBorder="1" applyAlignment="1">
      <alignment horizontal="center" vertical="center"/>
    </xf>
    <xf numFmtId="0" fontId="38" fillId="0" borderId="3" xfId="0" applyNumberFormat="1" applyFont="1" applyBorder="1" applyAlignment="1" applyProtection="1">
      <alignment horizontal="center" vertical="center"/>
      <protection locked="0"/>
    </xf>
    <xf numFmtId="0" fontId="34" fillId="0" borderId="3" xfId="0" applyNumberFormat="1" applyFont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0" fontId="2" fillId="0" borderId="0" xfId="2" applyFont="1" applyFill="1" applyBorder="1" applyAlignment="1">
      <alignment horizontal="center" vertical="center"/>
    </xf>
    <xf numFmtId="0" fontId="40" fillId="10" borderId="3" xfId="5" applyFont="1" applyFill="1" applyBorder="1" applyAlignment="1">
      <alignment horizontal="center" vertical="center"/>
    </xf>
    <xf numFmtId="0" fontId="40" fillId="10" borderId="3" xfId="5" applyNumberFormat="1" applyFont="1" applyFill="1" applyBorder="1" applyAlignment="1">
      <alignment horizontal="center" vertical="center"/>
    </xf>
    <xf numFmtId="0" fontId="41" fillId="10" borderId="3" xfId="5" applyFont="1" applyFill="1" applyBorder="1" applyAlignment="1">
      <alignment horizontal="center" vertical="center"/>
    </xf>
    <xf numFmtId="0" fontId="41" fillId="10" borderId="3" xfId="5" applyNumberFormat="1" applyFont="1" applyFill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58" fontId="42" fillId="0" borderId="3" xfId="0" applyNumberFormat="1" applyFont="1" applyBorder="1" applyAlignment="1">
      <alignment horizontal="center" vertical="center"/>
    </xf>
    <xf numFmtId="0" fontId="42" fillId="0" borderId="3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58" fontId="32" fillId="0" borderId="3" xfId="6" applyNumberFormat="1" applyFont="1" applyBorder="1" applyAlignment="1" applyProtection="1">
      <alignment horizontal="center" vertical="center"/>
      <protection locked="0"/>
    </xf>
    <xf numFmtId="0" fontId="42" fillId="0" borderId="0" xfId="0" applyFont="1" applyAlignment="1">
      <alignment horizontal="center" vertical="center"/>
    </xf>
    <xf numFmtId="0" fontId="42" fillId="0" borderId="0" xfId="0" applyNumberFormat="1" applyFont="1" applyAlignment="1">
      <alignment horizontal="center" vertical="center"/>
    </xf>
    <xf numFmtId="0" fontId="43" fillId="0" borderId="3" xfId="0" applyNumberFormat="1" applyFont="1" applyBorder="1" applyAlignment="1">
      <alignment horizontal="center" vertical="center"/>
    </xf>
    <xf numFmtId="0" fontId="35" fillId="0" borderId="3" xfId="0" applyNumberFormat="1" applyFont="1" applyBorder="1" applyAlignment="1">
      <alignment horizontal="center" vertical="center"/>
    </xf>
    <xf numFmtId="0" fontId="34" fillId="3" borderId="3" xfId="0" applyFont="1" applyFill="1" applyBorder="1" applyAlignment="1">
      <alignment horizontal="center" vertical="center"/>
    </xf>
    <xf numFmtId="0" fontId="37" fillId="3" borderId="3" xfId="0" applyFont="1" applyFill="1" applyBorder="1" applyAlignment="1">
      <alignment horizontal="center" vertical="center"/>
    </xf>
    <xf numFmtId="58" fontId="34" fillId="3" borderId="3" xfId="0" applyNumberFormat="1" applyFont="1" applyFill="1" applyBorder="1" applyAlignment="1">
      <alignment horizontal="center" vertical="center"/>
    </xf>
    <xf numFmtId="0" fontId="39" fillId="0" borderId="3" xfId="7" applyFont="1" applyBorder="1" applyAlignment="1">
      <alignment horizontal="center" vertical="center"/>
    </xf>
    <xf numFmtId="0" fontId="39" fillId="0" borderId="0" xfId="7" applyFont="1" applyAlignment="1">
      <alignment horizontal="center" vertical="center"/>
    </xf>
    <xf numFmtId="0" fontId="39" fillId="13" borderId="3" xfId="7" applyFont="1" applyFill="1" applyBorder="1" applyAlignment="1">
      <alignment horizontal="center" vertical="center"/>
    </xf>
    <xf numFmtId="49" fontId="39" fillId="13" borderId="3" xfId="7" applyNumberFormat="1" applyFont="1" applyFill="1" applyBorder="1" applyAlignment="1">
      <alignment horizontal="center" vertical="center"/>
    </xf>
    <xf numFmtId="49" fontId="39" fillId="0" borderId="3" xfId="7" applyNumberFormat="1" applyFont="1" applyBorder="1" applyAlignment="1">
      <alignment horizontal="center" vertical="center"/>
    </xf>
    <xf numFmtId="58" fontId="39" fillId="0" borderId="3" xfId="7" applyNumberFormat="1" applyFont="1" applyBorder="1" applyAlignment="1">
      <alignment horizontal="center" vertical="center"/>
    </xf>
    <xf numFmtId="0" fontId="3" fillId="0" borderId="3" xfId="7" quotePrefix="1" applyBorder="1" applyAlignment="1">
      <alignment vertical="center"/>
    </xf>
    <xf numFmtId="0" fontId="44" fillId="0" borderId="3" xfId="7" applyFont="1" applyBorder="1" applyAlignment="1">
      <alignment horizontal="center" vertical="center"/>
    </xf>
    <xf numFmtId="14" fontId="39" fillId="0" borderId="3" xfId="7" applyNumberFormat="1" applyFont="1" applyBorder="1" applyAlignment="1">
      <alignment horizontal="center" vertical="center"/>
    </xf>
    <xf numFmtId="0" fontId="39" fillId="0" borderId="3" xfId="7" applyFont="1" applyBorder="1" applyAlignment="1">
      <alignment horizontal="center" vertical="center" wrapText="1"/>
    </xf>
    <xf numFmtId="0" fontId="39" fillId="0" borderId="3" xfId="7" applyFont="1" applyBorder="1" applyAlignment="1">
      <alignment horizontal="left" vertical="center"/>
    </xf>
    <xf numFmtId="0" fontId="39" fillId="0" borderId="0" xfId="7" applyFont="1" applyAlignment="1">
      <alignment horizontal="left" vertical="center"/>
    </xf>
    <xf numFmtId="49" fontId="39" fillId="0" borderId="0" xfId="7" applyNumberFormat="1" applyFont="1" applyAlignment="1">
      <alignment horizontal="center" vertical="center"/>
    </xf>
    <xf numFmtId="0" fontId="2" fillId="3" borderId="0" xfId="2" applyFont="1" applyFill="1" applyBorder="1" applyAlignment="1">
      <alignment vertical="center" wrapText="1"/>
    </xf>
    <xf numFmtId="0" fontId="39" fillId="0" borderId="7" xfId="7" applyFont="1" applyBorder="1" applyAlignment="1">
      <alignment vertical="center" wrapText="1"/>
    </xf>
    <xf numFmtId="0" fontId="39" fillId="0" borderId="8" xfId="7" applyFont="1" applyBorder="1" applyAlignment="1">
      <alignment vertical="center" wrapText="1"/>
    </xf>
    <xf numFmtId="0" fontId="45" fillId="0" borderId="0" xfId="7" applyFont="1" applyAlignment="1">
      <alignment horizontal="center" vertical="center"/>
    </xf>
    <xf numFmtId="0" fontId="45" fillId="0" borderId="3" xfId="7" applyFont="1" applyBorder="1" applyAlignment="1">
      <alignment horizontal="center" vertical="center"/>
    </xf>
    <xf numFmtId="0" fontId="39" fillId="0" borderId="9" xfId="7" applyFont="1" applyBorder="1" applyAlignment="1">
      <alignment vertical="center" wrapText="1"/>
    </xf>
    <xf numFmtId="58" fontId="39" fillId="0" borderId="0" xfId="7" applyNumberFormat="1" applyFont="1" applyAlignment="1">
      <alignment horizontal="center" vertical="center"/>
    </xf>
    <xf numFmtId="2" fontId="45" fillId="0" borderId="0" xfId="7" applyNumberFormat="1" applyFont="1" applyAlignment="1">
      <alignment horizontal="center" vertical="center"/>
    </xf>
    <xf numFmtId="0" fontId="46" fillId="5" borderId="0" xfId="2" applyFont="1" applyFill="1" applyBorder="1" applyAlignment="1">
      <alignment horizontal="center" vertical="center"/>
    </xf>
    <xf numFmtId="0" fontId="47" fillId="0" borderId="0" xfId="2" applyFont="1" applyBorder="1" applyAlignment="1">
      <alignment horizontal="center" vertical="center"/>
    </xf>
    <xf numFmtId="4" fontId="46" fillId="3" borderId="0" xfId="2" applyNumberFormat="1" applyFont="1" applyFill="1" applyBorder="1">
      <alignment vertical="center"/>
    </xf>
    <xf numFmtId="4" fontId="46" fillId="0" borderId="0" xfId="2" applyNumberFormat="1" applyFont="1" applyFill="1" applyBorder="1">
      <alignment vertical="center"/>
    </xf>
    <xf numFmtId="0" fontId="47" fillId="3" borderId="0" xfId="2" applyFont="1" applyFill="1" applyBorder="1" applyAlignment="1">
      <alignment vertical="center" wrapText="1"/>
    </xf>
    <xf numFmtId="0" fontId="39" fillId="3" borderId="3" xfId="7" applyFont="1" applyFill="1" applyBorder="1" applyAlignment="1">
      <alignment horizontal="center" vertical="center"/>
    </xf>
    <xf numFmtId="49" fontId="39" fillId="3" borderId="3" xfId="7" applyNumberFormat="1" applyFont="1" applyFill="1" applyBorder="1" applyAlignment="1">
      <alignment horizontal="center" vertical="center"/>
    </xf>
    <xf numFmtId="0" fontId="39" fillId="11" borderId="3" xfId="7" applyFont="1" applyFill="1" applyBorder="1" applyAlignment="1">
      <alignment horizontal="center" vertical="center"/>
    </xf>
    <xf numFmtId="0" fontId="39" fillId="12" borderId="3" xfId="7" applyFont="1" applyFill="1" applyBorder="1" applyAlignment="1">
      <alignment horizontal="center" vertical="center"/>
    </xf>
    <xf numFmtId="0" fontId="39" fillId="0" borderId="7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7" applyFont="1" applyBorder="1" applyAlignment="1">
      <alignment horizontal="center" vertical="center" wrapText="1"/>
    </xf>
    <xf numFmtId="49" fontId="44" fillId="0" borderId="7" xfId="7" applyNumberFormat="1" applyFont="1" applyBorder="1" applyAlignment="1">
      <alignment horizontal="center" vertical="center"/>
    </xf>
    <xf numFmtId="49" fontId="44" fillId="0" borderId="8" xfId="7" applyNumberFormat="1" applyFont="1" applyBorder="1" applyAlignment="1">
      <alignment horizontal="center" vertical="center"/>
    </xf>
    <xf numFmtId="49" fontId="44" fillId="0" borderId="9" xfId="7" applyNumberFormat="1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5" fillId="5" borderId="0" xfId="2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27" fillId="8" borderId="0" xfId="2" applyFont="1" applyFill="1" applyBorder="1" applyAlignment="1">
      <alignment horizontal="center" vertical="center"/>
    </xf>
    <xf numFmtId="0" fontId="8" fillId="8" borderId="0" xfId="2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 vertical="center" wrapText="1"/>
    </xf>
    <xf numFmtId="0" fontId="23" fillId="5" borderId="1" xfId="2" applyFont="1" applyFill="1" applyBorder="1" applyAlignment="1">
      <alignment horizontal="center" vertical="center" wrapText="1"/>
    </xf>
    <xf numFmtId="0" fontId="21" fillId="5" borderId="2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14" fontId="8" fillId="3" borderId="2" xfId="2" applyNumberFormat="1" applyFont="1" applyFill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29" fillId="2" borderId="0" xfId="2" applyFont="1" applyFill="1" applyBorder="1" applyAlignment="1">
      <alignment horizontal="center" vertical="center"/>
    </xf>
    <xf numFmtId="4" fontId="11" fillId="0" borderId="0" xfId="2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2" fillId="6" borderId="0" xfId="2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</cellXfs>
  <cellStyles count="8">
    <cellStyle name="0,0_x005f_x000d__x005f_x000a_NA_x005f_x000d__x005f_x000a_" xfId="6" xr:uid="{9B9FA359-97E6-47BF-92DE-F8E0FF52473C}"/>
    <cellStyle name="常规" xfId="0" builtinId="0"/>
    <cellStyle name="常规 2" xfId="1" xr:uid="{00000000-0005-0000-0000-000001000000}"/>
    <cellStyle name="常规 3" xfId="3" xr:uid="{00000000-0005-0000-0000-000002000000}"/>
    <cellStyle name="常规 4" xfId="5" xr:uid="{B429E84C-DD66-4059-8606-25A821ABC6AC}"/>
    <cellStyle name="常规 5" xfId="7" xr:uid="{6C2A69D9-E884-4A40-92F1-F45AB45DC547}"/>
    <cellStyle name="常规_Sheet1 3" xfId="2" xr:uid="{00000000-0005-0000-0000-000003000000}"/>
    <cellStyle name="千位分隔 2" xfId="4" xr:uid="{00000000-0005-0000-0000-000004000000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18</xdr:row>
      <xdr:rowOff>0</xdr:rowOff>
    </xdr:from>
    <xdr:to>
      <xdr:col>4</xdr:col>
      <xdr:colOff>10160</xdr:colOff>
      <xdr:row>18</xdr:row>
      <xdr:rowOff>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B5F0CC5-0C81-4531-8C59-145DDE25274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2924175" y="3781425"/>
          <a:ext cx="10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10160</xdr:colOff>
      <xdr:row>12</xdr:row>
      <xdr:rowOff>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F54A41F-3F68-4195-9C93-6772A417BD1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2924175" y="2524125"/>
          <a:ext cx="1016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96F22-A447-4737-8D5A-BA2CF8E42508}">
  <dimension ref="A1:P149"/>
  <sheetViews>
    <sheetView zoomScale="90" zoomScaleNormal="9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D16" sqref="D16"/>
    </sheetView>
  </sheetViews>
  <sheetFormatPr defaultRowHeight="17.25" x14ac:dyDescent="0.15"/>
  <cols>
    <col min="1" max="1" width="9" style="116"/>
    <col min="2" max="2" width="8.875" style="116" customWidth="1"/>
    <col min="3" max="3" width="17" style="127" bestFit="1" customWidth="1"/>
    <col min="4" max="4" width="9" style="116" customWidth="1"/>
    <col min="5" max="5" width="18.125" style="127" customWidth="1"/>
    <col min="6" max="6" width="10" style="116" customWidth="1"/>
    <col min="7" max="7" width="10.125" style="116" customWidth="1"/>
    <col min="8" max="8" width="11.5" style="116" bestFit="1" customWidth="1"/>
    <col min="9" max="9" width="8.625" style="116" customWidth="1"/>
    <col min="10" max="10" width="11.625" style="116" bestFit="1" customWidth="1"/>
    <col min="11" max="11" width="8" style="116" customWidth="1"/>
    <col min="12" max="12" width="9" style="116"/>
    <col min="13" max="13" width="11" style="116" customWidth="1"/>
    <col min="14" max="14" width="22.75" style="127" customWidth="1"/>
    <col min="15" max="15" width="29.625" style="116" customWidth="1"/>
    <col min="16" max="16384" width="9" style="116"/>
  </cols>
  <sheetData>
    <row r="1" spans="1:16" ht="20.100000000000001" customHeight="1" x14ac:dyDescent="0.15">
      <c r="A1" s="115"/>
      <c r="B1" s="141" t="s">
        <v>408</v>
      </c>
      <c r="C1" s="141"/>
      <c r="D1" s="141"/>
      <c r="E1" s="142"/>
      <c r="F1" s="143" t="s">
        <v>409</v>
      </c>
      <c r="G1" s="143"/>
      <c r="H1" s="143"/>
      <c r="I1" s="143"/>
      <c r="J1" s="143"/>
      <c r="K1" s="143"/>
      <c r="L1" s="143"/>
      <c r="M1" s="144" t="s">
        <v>410</v>
      </c>
      <c r="N1" s="144"/>
      <c r="O1" s="144"/>
      <c r="P1" s="115" t="s">
        <v>411</v>
      </c>
    </row>
    <row r="2" spans="1:16" ht="20.100000000000001" customHeight="1" x14ac:dyDescent="0.15">
      <c r="A2" s="117" t="s">
        <v>412</v>
      </c>
      <c r="B2" s="117" t="s">
        <v>413</v>
      </c>
      <c r="C2" s="118" t="s">
        <v>414</v>
      </c>
      <c r="D2" s="117" t="s">
        <v>415</v>
      </c>
      <c r="E2" s="118" t="s">
        <v>416</v>
      </c>
      <c r="F2" s="117" t="s">
        <v>417</v>
      </c>
      <c r="G2" s="117" t="s">
        <v>418</v>
      </c>
      <c r="H2" s="117" t="s">
        <v>419</v>
      </c>
      <c r="I2" s="117" t="s">
        <v>420</v>
      </c>
      <c r="J2" s="117" t="s">
        <v>421</v>
      </c>
      <c r="K2" s="117" t="s">
        <v>422</v>
      </c>
      <c r="L2" s="117" t="s">
        <v>423</v>
      </c>
      <c r="M2" s="117" t="s">
        <v>424</v>
      </c>
      <c r="N2" s="118" t="s">
        <v>425</v>
      </c>
      <c r="O2" s="117" t="s">
        <v>426</v>
      </c>
      <c r="P2" s="115"/>
    </row>
    <row r="3" spans="1:16" ht="20.100000000000001" customHeight="1" x14ac:dyDescent="0.15">
      <c r="A3" s="115">
        <v>3</v>
      </c>
      <c r="B3" s="115" t="s">
        <v>427</v>
      </c>
      <c r="C3" s="119" t="s">
        <v>428</v>
      </c>
      <c r="D3" s="115" t="s">
        <v>429</v>
      </c>
      <c r="E3" s="119" t="s">
        <v>430</v>
      </c>
      <c r="F3" s="115" t="s">
        <v>431</v>
      </c>
      <c r="G3" s="115" t="s">
        <v>263</v>
      </c>
      <c r="H3" s="120">
        <v>43643</v>
      </c>
      <c r="I3" s="115" t="s">
        <v>278</v>
      </c>
      <c r="J3" s="115" t="s">
        <v>311</v>
      </c>
      <c r="K3" s="115" t="s">
        <v>312</v>
      </c>
      <c r="L3" s="115">
        <v>212</v>
      </c>
      <c r="M3" s="115" t="s">
        <v>427</v>
      </c>
      <c r="N3" s="119" t="s">
        <v>432</v>
      </c>
      <c r="O3" s="115" t="s">
        <v>433</v>
      </c>
    </row>
    <row r="4" spans="1:16" ht="20.100000000000001" customHeight="1" x14ac:dyDescent="0.15">
      <c r="A4" s="115">
        <v>4</v>
      </c>
      <c r="B4" s="115" t="s">
        <v>427</v>
      </c>
      <c r="C4" s="119" t="s">
        <v>428</v>
      </c>
      <c r="D4" s="115" t="s">
        <v>429</v>
      </c>
      <c r="E4" s="119" t="s">
        <v>430</v>
      </c>
      <c r="F4" s="115" t="s">
        <v>431</v>
      </c>
      <c r="G4" s="115" t="s">
        <v>263</v>
      </c>
      <c r="H4" s="120">
        <v>43644</v>
      </c>
      <c r="I4" s="115" t="s">
        <v>279</v>
      </c>
      <c r="J4" s="115" t="s">
        <v>312</v>
      </c>
      <c r="K4" s="115" t="s">
        <v>313</v>
      </c>
      <c r="L4" s="115">
        <v>196.5</v>
      </c>
      <c r="M4" s="115" t="s">
        <v>427</v>
      </c>
      <c r="N4" s="119" t="s">
        <v>432</v>
      </c>
      <c r="O4" s="115" t="s">
        <v>433</v>
      </c>
    </row>
    <row r="5" spans="1:16" ht="20.100000000000001" customHeight="1" x14ac:dyDescent="0.15">
      <c r="A5" s="115">
        <v>5</v>
      </c>
      <c r="B5" s="115" t="s">
        <v>434</v>
      </c>
      <c r="C5" s="119" t="s">
        <v>435</v>
      </c>
      <c r="D5" s="115" t="s">
        <v>429</v>
      </c>
      <c r="E5" s="119" t="s">
        <v>436</v>
      </c>
      <c r="F5" s="115" t="s">
        <v>437</v>
      </c>
      <c r="G5" s="115" t="s">
        <v>205</v>
      </c>
      <c r="H5" s="120">
        <v>43644</v>
      </c>
      <c r="I5" s="115"/>
      <c r="J5" s="115" t="s">
        <v>397</v>
      </c>
      <c r="K5" s="115" t="s">
        <v>398</v>
      </c>
      <c r="L5" s="115">
        <v>500</v>
      </c>
      <c r="M5" s="115" t="s">
        <v>434</v>
      </c>
      <c r="N5" s="121" t="s">
        <v>438</v>
      </c>
      <c r="O5" s="115" t="s">
        <v>439</v>
      </c>
    </row>
    <row r="6" spans="1:16" ht="20.100000000000001" customHeight="1" x14ac:dyDescent="0.15">
      <c r="A6" s="115">
        <v>6</v>
      </c>
      <c r="B6" s="115" t="s">
        <v>434</v>
      </c>
      <c r="C6" s="119" t="s">
        <v>435</v>
      </c>
      <c r="D6" s="115" t="s">
        <v>429</v>
      </c>
      <c r="E6" s="119" t="s">
        <v>436</v>
      </c>
      <c r="F6" s="115" t="s">
        <v>437</v>
      </c>
      <c r="G6" s="115" t="s">
        <v>205</v>
      </c>
      <c r="H6" s="120">
        <v>43646</v>
      </c>
      <c r="I6" s="115"/>
      <c r="J6" s="115" t="s">
        <v>398</v>
      </c>
      <c r="K6" s="115" t="s">
        <v>397</v>
      </c>
      <c r="L6" s="115">
        <v>500</v>
      </c>
      <c r="M6" s="115" t="s">
        <v>434</v>
      </c>
      <c r="N6" s="121" t="s">
        <v>438</v>
      </c>
      <c r="O6" s="115" t="s">
        <v>439</v>
      </c>
    </row>
    <row r="7" spans="1:16" ht="20.100000000000001" customHeight="1" x14ac:dyDescent="0.15">
      <c r="A7" s="115"/>
      <c r="B7" s="115"/>
      <c r="C7" s="115"/>
      <c r="D7" s="115"/>
      <c r="E7" s="119"/>
      <c r="F7" s="115"/>
      <c r="G7" s="115"/>
      <c r="H7" s="120"/>
      <c r="I7" s="115"/>
      <c r="J7" s="122" t="s">
        <v>440</v>
      </c>
      <c r="K7" s="122"/>
      <c r="L7" s="122">
        <v>22</v>
      </c>
      <c r="M7" s="122"/>
      <c r="N7" s="119"/>
      <c r="O7" s="115"/>
    </row>
    <row r="8" spans="1:16" ht="20.100000000000001" customHeight="1" x14ac:dyDescent="0.15">
      <c r="A8" s="115">
        <v>7</v>
      </c>
      <c r="B8" s="115" t="s">
        <v>441</v>
      </c>
      <c r="C8" s="119" t="s">
        <v>442</v>
      </c>
      <c r="D8" s="115" t="s">
        <v>429</v>
      </c>
      <c r="E8" s="119" t="s">
        <v>443</v>
      </c>
      <c r="F8" s="115" t="s">
        <v>444</v>
      </c>
      <c r="G8" s="115" t="s">
        <v>193</v>
      </c>
      <c r="H8" s="120">
        <v>43644</v>
      </c>
      <c r="I8" s="115" t="s">
        <v>445</v>
      </c>
      <c r="J8" s="115" t="s">
        <v>401</v>
      </c>
      <c r="K8" s="115" t="s">
        <v>314</v>
      </c>
      <c r="L8" s="115">
        <v>118.86</v>
      </c>
      <c r="M8" s="115" t="s">
        <v>441</v>
      </c>
      <c r="N8" s="119" t="s">
        <v>446</v>
      </c>
      <c r="O8" s="115" t="s">
        <v>447</v>
      </c>
    </row>
    <row r="9" spans="1:16" ht="20.100000000000001" customHeight="1" x14ac:dyDescent="0.15">
      <c r="A9" s="115">
        <v>8</v>
      </c>
      <c r="B9" s="115" t="s">
        <v>441</v>
      </c>
      <c r="C9" s="119" t="s">
        <v>442</v>
      </c>
      <c r="D9" s="115" t="s">
        <v>429</v>
      </c>
      <c r="E9" s="119" t="s">
        <v>443</v>
      </c>
      <c r="F9" s="115" t="s">
        <v>444</v>
      </c>
      <c r="G9" s="115" t="s">
        <v>193</v>
      </c>
      <c r="H9" s="120">
        <v>43644</v>
      </c>
      <c r="I9" s="115" t="s">
        <v>280</v>
      </c>
      <c r="J9" s="115" t="s">
        <v>314</v>
      </c>
      <c r="K9" s="115" t="s">
        <v>312</v>
      </c>
      <c r="L9" s="115">
        <v>182</v>
      </c>
      <c r="M9" s="115" t="s">
        <v>441</v>
      </c>
      <c r="N9" s="119" t="s">
        <v>446</v>
      </c>
      <c r="O9" s="115" t="s">
        <v>447</v>
      </c>
    </row>
    <row r="10" spans="1:16" ht="20.100000000000001" customHeight="1" x14ac:dyDescent="0.15">
      <c r="A10" s="115">
        <v>9</v>
      </c>
      <c r="B10" s="115" t="s">
        <v>441</v>
      </c>
      <c r="C10" s="119" t="s">
        <v>442</v>
      </c>
      <c r="D10" s="115" t="s">
        <v>429</v>
      </c>
      <c r="E10" s="119" t="s">
        <v>443</v>
      </c>
      <c r="F10" s="115" t="s">
        <v>444</v>
      </c>
      <c r="G10" s="115" t="s">
        <v>193</v>
      </c>
      <c r="H10" s="120">
        <v>43646</v>
      </c>
      <c r="I10" s="115" t="s">
        <v>281</v>
      </c>
      <c r="J10" s="115" t="s">
        <v>312</v>
      </c>
      <c r="K10" s="115" t="s">
        <v>314</v>
      </c>
      <c r="L10" s="115">
        <v>182</v>
      </c>
      <c r="M10" s="115" t="s">
        <v>441</v>
      </c>
      <c r="N10" s="119" t="s">
        <v>446</v>
      </c>
      <c r="O10" s="115" t="s">
        <v>447</v>
      </c>
    </row>
    <row r="11" spans="1:16" ht="20.100000000000001" customHeight="1" x14ac:dyDescent="0.15">
      <c r="A11" s="115">
        <v>10</v>
      </c>
      <c r="B11" s="115" t="s">
        <v>441</v>
      </c>
      <c r="C11" s="119" t="s">
        <v>442</v>
      </c>
      <c r="D11" s="115" t="s">
        <v>429</v>
      </c>
      <c r="E11" s="119" t="s">
        <v>443</v>
      </c>
      <c r="F11" s="115" t="s">
        <v>444</v>
      </c>
      <c r="G11" s="115" t="s">
        <v>193</v>
      </c>
      <c r="H11" s="120">
        <v>43646</v>
      </c>
      <c r="I11" s="115" t="s">
        <v>445</v>
      </c>
      <c r="J11" s="115" t="s">
        <v>314</v>
      </c>
      <c r="K11" s="115" t="s">
        <v>448</v>
      </c>
      <c r="L11" s="115">
        <v>88.55</v>
      </c>
      <c r="M11" s="115" t="s">
        <v>441</v>
      </c>
      <c r="N11" s="119" t="s">
        <v>446</v>
      </c>
      <c r="O11" s="115" t="s">
        <v>447</v>
      </c>
    </row>
    <row r="12" spans="1:16" ht="20.100000000000001" customHeight="1" x14ac:dyDescent="0.15">
      <c r="A12" s="115">
        <v>11</v>
      </c>
      <c r="B12" s="115" t="s">
        <v>449</v>
      </c>
      <c r="C12" s="119" t="s">
        <v>450</v>
      </c>
      <c r="D12" s="115" t="s">
        <v>429</v>
      </c>
      <c r="E12" s="119" t="s">
        <v>451</v>
      </c>
      <c r="F12" s="115" t="s">
        <v>431</v>
      </c>
      <c r="G12" s="115" t="s">
        <v>214</v>
      </c>
      <c r="H12" s="120">
        <v>43644</v>
      </c>
      <c r="I12" s="115" t="s">
        <v>282</v>
      </c>
      <c r="J12" s="115" t="s">
        <v>315</v>
      </c>
      <c r="K12" s="115" t="s">
        <v>244</v>
      </c>
      <c r="L12" s="115">
        <v>128.5</v>
      </c>
      <c r="M12" s="115" t="s">
        <v>449</v>
      </c>
      <c r="N12" s="119" t="s">
        <v>452</v>
      </c>
      <c r="O12" s="115" t="s">
        <v>453</v>
      </c>
    </row>
    <row r="13" spans="1:16" ht="20.100000000000001" customHeight="1" x14ac:dyDescent="0.15">
      <c r="A13" s="115">
        <v>12</v>
      </c>
      <c r="B13" s="115" t="s">
        <v>449</v>
      </c>
      <c r="C13" s="119" t="s">
        <v>450</v>
      </c>
      <c r="D13" s="115" t="s">
        <v>429</v>
      </c>
      <c r="E13" s="119" t="s">
        <v>451</v>
      </c>
      <c r="F13" s="115" t="s">
        <v>431</v>
      </c>
      <c r="G13" s="115" t="s">
        <v>214</v>
      </c>
      <c r="H13" s="120">
        <v>43646</v>
      </c>
      <c r="I13" s="115" t="s">
        <v>283</v>
      </c>
      <c r="J13" s="115" t="s">
        <v>244</v>
      </c>
      <c r="K13" s="115" t="s">
        <v>315</v>
      </c>
      <c r="L13" s="115">
        <v>128.5</v>
      </c>
      <c r="M13" s="115" t="s">
        <v>449</v>
      </c>
      <c r="N13" s="119" t="s">
        <v>452</v>
      </c>
      <c r="O13" s="115" t="s">
        <v>453</v>
      </c>
    </row>
    <row r="14" spans="1:16" ht="20.100000000000001" customHeight="1" x14ac:dyDescent="0.15">
      <c r="A14" s="115">
        <v>13</v>
      </c>
      <c r="B14" s="115" t="s">
        <v>264</v>
      </c>
      <c r="C14" s="119" t="s">
        <v>454</v>
      </c>
      <c r="D14" s="115"/>
      <c r="E14" s="119"/>
      <c r="F14" s="115" t="s">
        <v>431</v>
      </c>
      <c r="G14" s="115" t="s">
        <v>264</v>
      </c>
      <c r="H14" s="120">
        <v>43644</v>
      </c>
      <c r="I14" s="115" t="s">
        <v>284</v>
      </c>
      <c r="J14" s="115" t="s">
        <v>316</v>
      </c>
      <c r="K14" s="115" t="s">
        <v>244</v>
      </c>
      <c r="L14" s="115">
        <v>196.5</v>
      </c>
      <c r="M14" s="115" t="s">
        <v>264</v>
      </c>
      <c r="N14" s="119" t="s">
        <v>455</v>
      </c>
      <c r="O14" s="115" t="s">
        <v>456</v>
      </c>
    </row>
    <row r="15" spans="1:16" ht="20.100000000000001" customHeight="1" x14ac:dyDescent="0.15">
      <c r="A15" s="115">
        <v>14</v>
      </c>
      <c r="B15" s="115" t="s">
        <v>264</v>
      </c>
      <c r="C15" s="119" t="s">
        <v>454</v>
      </c>
      <c r="D15" s="115"/>
      <c r="E15" s="119"/>
      <c r="F15" s="115" t="s">
        <v>431</v>
      </c>
      <c r="G15" s="115" t="s">
        <v>264</v>
      </c>
      <c r="H15" s="120">
        <v>43645</v>
      </c>
      <c r="I15" s="115" t="s">
        <v>285</v>
      </c>
      <c r="J15" s="115" t="s">
        <v>244</v>
      </c>
      <c r="K15" s="115" t="s">
        <v>317</v>
      </c>
      <c r="L15" s="115">
        <v>212</v>
      </c>
      <c r="M15" s="115" t="s">
        <v>264</v>
      </c>
      <c r="N15" s="119" t="s">
        <v>455</v>
      </c>
      <c r="O15" s="115" t="s">
        <v>456</v>
      </c>
    </row>
    <row r="16" spans="1:16" ht="20.100000000000001" customHeight="1" x14ac:dyDescent="0.15">
      <c r="A16" s="115">
        <v>15</v>
      </c>
      <c r="B16" s="115" t="s">
        <v>457</v>
      </c>
      <c r="C16" s="119" t="s">
        <v>458</v>
      </c>
      <c r="D16" s="115" t="s">
        <v>429</v>
      </c>
      <c r="E16" s="119" t="s">
        <v>459</v>
      </c>
      <c r="F16" s="115" t="s">
        <v>431</v>
      </c>
      <c r="G16" s="115" t="s">
        <v>265</v>
      </c>
      <c r="H16" s="123">
        <v>43644</v>
      </c>
      <c r="I16" s="115" t="s">
        <v>286</v>
      </c>
      <c r="J16" s="115" t="s">
        <v>318</v>
      </c>
      <c r="K16" s="115" t="s">
        <v>244</v>
      </c>
      <c r="L16" s="115">
        <v>302.5</v>
      </c>
      <c r="M16" s="115" t="s">
        <v>457</v>
      </c>
      <c r="N16" s="119" t="s">
        <v>460</v>
      </c>
      <c r="O16" s="115" t="s">
        <v>461</v>
      </c>
    </row>
    <row r="17" spans="1:15" ht="20.100000000000001" customHeight="1" x14ac:dyDescent="0.15">
      <c r="A17" s="115">
        <v>16</v>
      </c>
      <c r="B17" s="115" t="s">
        <v>457</v>
      </c>
      <c r="C17" s="119" t="s">
        <v>458</v>
      </c>
      <c r="D17" s="115" t="s">
        <v>429</v>
      </c>
      <c r="E17" s="119" t="s">
        <v>459</v>
      </c>
      <c r="F17" s="115" t="s">
        <v>431</v>
      </c>
      <c r="G17" s="115" t="s">
        <v>265</v>
      </c>
      <c r="H17" s="123">
        <v>43645</v>
      </c>
      <c r="I17" s="115" t="s">
        <v>287</v>
      </c>
      <c r="J17" s="115" t="s">
        <v>244</v>
      </c>
      <c r="K17" s="115" t="s">
        <v>318</v>
      </c>
      <c r="L17" s="115">
        <v>302.5</v>
      </c>
      <c r="M17" s="115" t="s">
        <v>457</v>
      </c>
      <c r="N17" s="119" t="s">
        <v>460</v>
      </c>
      <c r="O17" s="115" t="s">
        <v>461</v>
      </c>
    </row>
    <row r="18" spans="1:15" ht="20.100000000000001" customHeight="1" x14ac:dyDescent="0.15">
      <c r="A18" s="115">
        <v>17</v>
      </c>
      <c r="B18" s="115" t="s">
        <v>266</v>
      </c>
      <c r="C18" s="119" t="s">
        <v>462</v>
      </c>
      <c r="D18" s="115" t="s">
        <v>463</v>
      </c>
      <c r="E18" s="119" t="s">
        <v>464</v>
      </c>
      <c r="F18" s="115" t="s">
        <v>465</v>
      </c>
      <c r="G18" s="115" t="s">
        <v>266</v>
      </c>
      <c r="H18" s="120">
        <v>43644</v>
      </c>
      <c r="I18" s="115" t="s">
        <v>288</v>
      </c>
      <c r="J18" s="115" t="s">
        <v>319</v>
      </c>
      <c r="K18" s="115" t="s">
        <v>320</v>
      </c>
      <c r="L18" s="115">
        <v>206.5</v>
      </c>
      <c r="M18" s="115" t="s">
        <v>266</v>
      </c>
      <c r="N18" s="119" t="s">
        <v>466</v>
      </c>
      <c r="O18" s="115" t="s">
        <v>467</v>
      </c>
    </row>
    <row r="19" spans="1:15" ht="20.100000000000001" customHeight="1" x14ac:dyDescent="0.15">
      <c r="A19" s="115">
        <v>18</v>
      </c>
      <c r="B19" s="115" t="s">
        <v>266</v>
      </c>
      <c r="C19" s="119" t="s">
        <v>462</v>
      </c>
      <c r="D19" s="115" t="s">
        <v>463</v>
      </c>
      <c r="E19" s="119" t="s">
        <v>464</v>
      </c>
      <c r="F19" s="115" t="s">
        <v>465</v>
      </c>
      <c r="G19" s="115" t="s">
        <v>266</v>
      </c>
      <c r="H19" s="120">
        <v>43645</v>
      </c>
      <c r="I19" s="115" t="s">
        <v>289</v>
      </c>
      <c r="J19" s="115" t="s">
        <v>321</v>
      </c>
      <c r="K19" s="115" t="s">
        <v>319</v>
      </c>
      <c r="L19" s="115">
        <v>206.5</v>
      </c>
      <c r="M19" s="115" t="s">
        <v>266</v>
      </c>
      <c r="N19" s="119" t="s">
        <v>466</v>
      </c>
      <c r="O19" s="115" t="s">
        <v>467</v>
      </c>
    </row>
    <row r="20" spans="1:15" ht="20.100000000000001" customHeight="1" x14ac:dyDescent="0.15">
      <c r="A20" s="115">
        <v>19</v>
      </c>
      <c r="B20" s="115" t="s">
        <v>266</v>
      </c>
      <c r="C20" s="119" t="s">
        <v>462</v>
      </c>
      <c r="D20" s="115" t="s">
        <v>463</v>
      </c>
      <c r="E20" s="119" t="s">
        <v>464</v>
      </c>
      <c r="F20" s="115" t="s">
        <v>290</v>
      </c>
      <c r="G20" s="115"/>
      <c r="H20" s="115"/>
      <c r="I20" s="115"/>
      <c r="J20" s="115"/>
      <c r="K20" s="115"/>
      <c r="L20" s="115">
        <v>25.5</v>
      </c>
      <c r="M20" s="115" t="s">
        <v>266</v>
      </c>
      <c r="N20" s="119" t="s">
        <v>466</v>
      </c>
      <c r="O20" s="115" t="s">
        <v>467</v>
      </c>
    </row>
    <row r="21" spans="1:15" ht="20.100000000000001" customHeight="1" x14ac:dyDescent="0.15">
      <c r="A21" s="115">
        <v>20</v>
      </c>
      <c r="B21" s="115" t="s">
        <v>269</v>
      </c>
      <c r="C21" s="119" t="s">
        <v>468</v>
      </c>
      <c r="D21" s="115" t="s">
        <v>429</v>
      </c>
      <c r="E21" s="119" t="s">
        <v>469</v>
      </c>
      <c r="F21" s="115" t="s">
        <v>431</v>
      </c>
      <c r="G21" s="115" t="s">
        <v>267</v>
      </c>
      <c r="H21" s="120">
        <v>43644</v>
      </c>
      <c r="I21" s="115" t="s">
        <v>291</v>
      </c>
      <c r="J21" s="124" t="s">
        <v>322</v>
      </c>
      <c r="K21" s="115" t="s">
        <v>244</v>
      </c>
      <c r="L21" s="115">
        <v>128.5</v>
      </c>
      <c r="M21" s="115" t="s">
        <v>269</v>
      </c>
      <c r="N21" s="119" t="s">
        <v>470</v>
      </c>
      <c r="O21" s="115" t="s">
        <v>471</v>
      </c>
    </row>
    <row r="22" spans="1:15" ht="20.100000000000001" customHeight="1" x14ac:dyDescent="0.15">
      <c r="A22" s="115">
        <v>21</v>
      </c>
      <c r="B22" s="115" t="s">
        <v>269</v>
      </c>
      <c r="C22" s="119" t="s">
        <v>468</v>
      </c>
      <c r="D22" s="115" t="s">
        <v>429</v>
      </c>
      <c r="E22" s="119" t="s">
        <v>469</v>
      </c>
      <c r="F22" s="115" t="s">
        <v>431</v>
      </c>
      <c r="G22" s="115" t="s">
        <v>268</v>
      </c>
      <c r="H22" s="120">
        <v>43644</v>
      </c>
      <c r="I22" s="115" t="s">
        <v>291</v>
      </c>
      <c r="J22" s="124" t="s">
        <v>322</v>
      </c>
      <c r="K22" s="115" t="s">
        <v>244</v>
      </c>
      <c r="L22" s="115">
        <v>128.5</v>
      </c>
      <c r="M22" s="115" t="s">
        <v>269</v>
      </c>
      <c r="N22" s="119" t="s">
        <v>470</v>
      </c>
      <c r="O22" s="115" t="s">
        <v>471</v>
      </c>
    </row>
    <row r="23" spans="1:15" ht="20.100000000000001" customHeight="1" x14ac:dyDescent="0.15">
      <c r="A23" s="115">
        <v>22</v>
      </c>
      <c r="B23" s="115" t="s">
        <v>269</v>
      </c>
      <c r="C23" s="119" t="s">
        <v>468</v>
      </c>
      <c r="D23" s="115" t="s">
        <v>429</v>
      </c>
      <c r="E23" s="119" t="s">
        <v>469</v>
      </c>
      <c r="F23" s="115" t="s">
        <v>431</v>
      </c>
      <c r="G23" s="115" t="s">
        <v>269</v>
      </c>
      <c r="H23" s="120">
        <v>43644</v>
      </c>
      <c r="I23" s="115" t="s">
        <v>291</v>
      </c>
      <c r="J23" s="124" t="s">
        <v>322</v>
      </c>
      <c r="K23" s="115" t="s">
        <v>244</v>
      </c>
      <c r="L23" s="115">
        <v>128.5</v>
      </c>
      <c r="M23" s="115" t="s">
        <v>269</v>
      </c>
      <c r="N23" s="119" t="s">
        <v>470</v>
      </c>
      <c r="O23" s="115" t="s">
        <v>471</v>
      </c>
    </row>
    <row r="24" spans="1:15" ht="20.100000000000001" customHeight="1" x14ac:dyDescent="0.15">
      <c r="A24" s="115">
        <v>23</v>
      </c>
      <c r="B24" s="115" t="s">
        <v>269</v>
      </c>
      <c r="C24" s="119" t="s">
        <v>468</v>
      </c>
      <c r="D24" s="115" t="s">
        <v>429</v>
      </c>
      <c r="E24" s="119" t="s">
        <v>469</v>
      </c>
      <c r="F24" s="115" t="s">
        <v>431</v>
      </c>
      <c r="G24" s="115" t="s">
        <v>267</v>
      </c>
      <c r="H24" s="120">
        <v>43646</v>
      </c>
      <c r="I24" s="115" t="s">
        <v>292</v>
      </c>
      <c r="J24" s="124" t="s">
        <v>244</v>
      </c>
      <c r="K24" s="115" t="s">
        <v>322</v>
      </c>
      <c r="L24" s="115">
        <v>128.5</v>
      </c>
      <c r="M24" s="115" t="s">
        <v>269</v>
      </c>
      <c r="N24" s="119" t="s">
        <v>470</v>
      </c>
      <c r="O24" s="115" t="s">
        <v>471</v>
      </c>
    </row>
    <row r="25" spans="1:15" ht="20.100000000000001" customHeight="1" x14ac:dyDescent="0.15">
      <c r="A25" s="115">
        <v>24</v>
      </c>
      <c r="B25" s="115" t="s">
        <v>269</v>
      </c>
      <c r="C25" s="119" t="s">
        <v>468</v>
      </c>
      <c r="D25" s="115" t="s">
        <v>429</v>
      </c>
      <c r="E25" s="119" t="s">
        <v>469</v>
      </c>
      <c r="F25" s="115" t="s">
        <v>431</v>
      </c>
      <c r="G25" s="115" t="s">
        <v>268</v>
      </c>
      <c r="H25" s="120">
        <v>43646</v>
      </c>
      <c r="I25" s="115" t="s">
        <v>292</v>
      </c>
      <c r="J25" s="124" t="s">
        <v>244</v>
      </c>
      <c r="K25" s="115" t="s">
        <v>322</v>
      </c>
      <c r="L25" s="115">
        <v>128.5</v>
      </c>
      <c r="M25" s="115" t="s">
        <v>269</v>
      </c>
      <c r="N25" s="119" t="s">
        <v>470</v>
      </c>
      <c r="O25" s="115" t="s">
        <v>471</v>
      </c>
    </row>
    <row r="26" spans="1:15" ht="20.100000000000001" customHeight="1" x14ac:dyDescent="0.15">
      <c r="A26" s="115">
        <v>25</v>
      </c>
      <c r="B26" s="115" t="s">
        <v>269</v>
      </c>
      <c r="C26" s="119" t="s">
        <v>468</v>
      </c>
      <c r="D26" s="115" t="s">
        <v>429</v>
      </c>
      <c r="E26" s="119" t="s">
        <v>469</v>
      </c>
      <c r="F26" s="115" t="s">
        <v>431</v>
      </c>
      <c r="G26" s="115" t="s">
        <v>269</v>
      </c>
      <c r="H26" s="120">
        <v>43646</v>
      </c>
      <c r="I26" s="115" t="s">
        <v>292</v>
      </c>
      <c r="J26" s="124" t="s">
        <v>244</v>
      </c>
      <c r="K26" s="115" t="s">
        <v>322</v>
      </c>
      <c r="L26" s="115">
        <v>128.5</v>
      </c>
      <c r="M26" s="115" t="s">
        <v>269</v>
      </c>
      <c r="N26" s="119" t="s">
        <v>470</v>
      </c>
      <c r="O26" s="115" t="s">
        <v>471</v>
      </c>
    </row>
    <row r="27" spans="1:15" ht="20.100000000000001" customHeight="1" x14ac:dyDescent="0.15">
      <c r="A27" s="115">
        <v>26</v>
      </c>
      <c r="B27" s="115" t="s">
        <v>269</v>
      </c>
      <c r="C27" s="119" t="s">
        <v>468</v>
      </c>
      <c r="D27" s="115" t="s">
        <v>429</v>
      </c>
      <c r="E27" s="119" t="s">
        <v>469</v>
      </c>
      <c r="F27" s="115" t="s">
        <v>34</v>
      </c>
      <c r="G27" s="115" t="s">
        <v>472</v>
      </c>
      <c r="H27" s="120"/>
      <c r="I27" s="115"/>
      <c r="J27" s="124"/>
      <c r="K27" s="115"/>
      <c r="L27" s="115">
        <v>220</v>
      </c>
      <c r="M27" s="115" t="s">
        <v>269</v>
      </c>
      <c r="N27" s="119" t="s">
        <v>470</v>
      </c>
      <c r="O27" s="115" t="s">
        <v>471</v>
      </c>
    </row>
    <row r="28" spans="1:15" ht="20.100000000000001" customHeight="1" x14ac:dyDescent="0.15">
      <c r="A28" s="115">
        <v>27</v>
      </c>
      <c r="B28" s="115" t="s">
        <v>269</v>
      </c>
      <c r="C28" s="119" t="s">
        <v>468</v>
      </c>
      <c r="D28" s="115" t="s">
        <v>429</v>
      </c>
      <c r="E28" s="119" t="s">
        <v>469</v>
      </c>
      <c r="F28" s="115" t="s">
        <v>473</v>
      </c>
      <c r="G28" s="115" t="s">
        <v>474</v>
      </c>
      <c r="H28" s="120"/>
      <c r="I28" s="115"/>
      <c r="J28" s="124"/>
      <c r="K28" s="115"/>
      <c r="L28" s="115">
        <v>200</v>
      </c>
      <c r="M28" s="115" t="s">
        <v>269</v>
      </c>
      <c r="N28" s="119" t="s">
        <v>470</v>
      </c>
      <c r="O28" s="115" t="s">
        <v>471</v>
      </c>
    </row>
    <row r="29" spans="1:15" ht="20.100000000000001" customHeight="1" x14ac:dyDescent="0.15">
      <c r="A29" s="115"/>
      <c r="B29" s="115"/>
      <c r="C29" s="115"/>
      <c r="D29" s="115"/>
      <c r="E29" s="119"/>
      <c r="F29" s="115"/>
      <c r="G29" s="115"/>
      <c r="H29" s="120"/>
      <c r="I29" s="115"/>
      <c r="J29" s="122" t="s">
        <v>440</v>
      </c>
      <c r="K29" s="122"/>
      <c r="L29" s="122">
        <v>22</v>
      </c>
      <c r="M29" s="122"/>
      <c r="N29" s="119"/>
      <c r="O29" s="115"/>
    </row>
    <row r="30" spans="1:15" ht="20.100000000000001" customHeight="1" x14ac:dyDescent="0.15">
      <c r="A30" s="115">
        <v>28</v>
      </c>
      <c r="B30" s="115" t="s">
        <v>270</v>
      </c>
      <c r="C30" s="119" t="s">
        <v>475</v>
      </c>
      <c r="D30" s="115"/>
      <c r="E30" s="119"/>
      <c r="F30" s="115" t="s">
        <v>431</v>
      </c>
      <c r="G30" s="115" t="s">
        <v>270</v>
      </c>
      <c r="H30" s="120">
        <v>43644</v>
      </c>
      <c r="I30" s="115" t="s">
        <v>293</v>
      </c>
      <c r="J30" s="115" t="s">
        <v>316</v>
      </c>
      <c r="K30" s="115" t="s">
        <v>244</v>
      </c>
      <c r="L30" s="115">
        <v>196.5</v>
      </c>
      <c r="M30" s="115" t="s">
        <v>270</v>
      </c>
      <c r="N30" s="119" t="s">
        <v>476</v>
      </c>
      <c r="O30" s="115" t="s">
        <v>477</v>
      </c>
    </row>
    <row r="31" spans="1:15" ht="20.100000000000001" customHeight="1" x14ac:dyDescent="0.15">
      <c r="A31" s="115">
        <v>29</v>
      </c>
      <c r="B31" s="115" t="s">
        <v>270</v>
      </c>
      <c r="C31" s="119" t="s">
        <v>475</v>
      </c>
      <c r="D31" s="115"/>
      <c r="E31" s="119"/>
      <c r="F31" s="115" t="s">
        <v>431</v>
      </c>
      <c r="G31" s="115" t="s">
        <v>270</v>
      </c>
      <c r="H31" s="120">
        <v>43645</v>
      </c>
      <c r="I31" s="115" t="s">
        <v>285</v>
      </c>
      <c r="J31" s="115" t="s">
        <v>244</v>
      </c>
      <c r="K31" s="115" t="s">
        <v>317</v>
      </c>
      <c r="L31" s="115">
        <v>212</v>
      </c>
      <c r="M31" s="115" t="s">
        <v>270</v>
      </c>
      <c r="N31" s="119" t="s">
        <v>476</v>
      </c>
      <c r="O31" s="115" t="s">
        <v>477</v>
      </c>
    </row>
    <row r="32" spans="1:15" ht="20.100000000000001" customHeight="1" x14ac:dyDescent="0.15">
      <c r="A32" s="115">
        <v>30</v>
      </c>
      <c r="B32" s="115" t="s">
        <v>478</v>
      </c>
      <c r="C32" s="119" t="s">
        <v>479</v>
      </c>
      <c r="D32" s="115" t="s">
        <v>429</v>
      </c>
      <c r="E32" s="119" t="s">
        <v>480</v>
      </c>
      <c r="F32" s="115" t="s">
        <v>431</v>
      </c>
      <c r="G32" s="115" t="s">
        <v>271</v>
      </c>
      <c r="H32" s="120">
        <v>43644</v>
      </c>
      <c r="I32" s="115" t="s">
        <v>294</v>
      </c>
      <c r="J32" s="115" t="s">
        <v>315</v>
      </c>
      <c r="K32" s="115" t="s">
        <v>244</v>
      </c>
      <c r="L32" s="115">
        <v>128.5</v>
      </c>
      <c r="M32" s="115" t="s">
        <v>478</v>
      </c>
      <c r="N32" s="119" t="s">
        <v>481</v>
      </c>
      <c r="O32" s="115" t="s">
        <v>482</v>
      </c>
    </row>
    <row r="33" spans="1:15" ht="20.100000000000001" customHeight="1" x14ac:dyDescent="0.15">
      <c r="A33" s="115">
        <v>31</v>
      </c>
      <c r="B33" s="115" t="s">
        <v>478</v>
      </c>
      <c r="C33" s="119" t="s">
        <v>479</v>
      </c>
      <c r="D33" s="115" t="s">
        <v>429</v>
      </c>
      <c r="E33" s="119" t="s">
        <v>480</v>
      </c>
      <c r="F33" s="115" t="s">
        <v>431</v>
      </c>
      <c r="G33" s="115" t="s">
        <v>271</v>
      </c>
      <c r="H33" s="120">
        <v>43646</v>
      </c>
      <c r="I33" s="115" t="s">
        <v>295</v>
      </c>
      <c r="J33" s="115" t="s">
        <v>244</v>
      </c>
      <c r="K33" s="115" t="s">
        <v>315</v>
      </c>
      <c r="L33" s="115">
        <v>128.5</v>
      </c>
      <c r="M33" s="115" t="s">
        <v>478</v>
      </c>
      <c r="N33" s="119" t="s">
        <v>481</v>
      </c>
      <c r="O33" s="115" t="s">
        <v>482</v>
      </c>
    </row>
    <row r="34" spans="1:15" ht="20.100000000000001" customHeight="1" x14ac:dyDescent="0.15">
      <c r="A34" s="115">
        <v>32</v>
      </c>
      <c r="B34" s="115" t="s">
        <v>483</v>
      </c>
      <c r="C34" s="119" t="s">
        <v>484</v>
      </c>
      <c r="D34" s="115" t="s">
        <v>429</v>
      </c>
      <c r="E34" s="119" t="s">
        <v>485</v>
      </c>
      <c r="F34" s="115" t="s">
        <v>431</v>
      </c>
      <c r="G34" s="115" t="s">
        <v>213</v>
      </c>
      <c r="H34" s="120">
        <v>43644</v>
      </c>
      <c r="I34" s="115" t="s">
        <v>296</v>
      </c>
      <c r="J34" s="124" t="s">
        <v>323</v>
      </c>
      <c r="K34" s="115" t="s">
        <v>312</v>
      </c>
      <c r="L34" s="115">
        <v>128.5</v>
      </c>
      <c r="M34" s="115" t="s">
        <v>483</v>
      </c>
      <c r="N34" s="119" t="s">
        <v>486</v>
      </c>
      <c r="O34" s="115" t="s">
        <v>487</v>
      </c>
    </row>
    <row r="35" spans="1:15" ht="20.100000000000001" customHeight="1" x14ac:dyDescent="0.15">
      <c r="A35" s="115">
        <v>33</v>
      </c>
      <c r="B35" s="115" t="s">
        <v>483</v>
      </c>
      <c r="C35" s="119" t="s">
        <v>484</v>
      </c>
      <c r="D35" s="115" t="s">
        <v>429</v>
      </c>
      <c r="E35" s="119" t="s">
        <v>485</v>
      </c>
      <c r="F35" s="115" t="s">
        <v>431</v>
      </c>
      <c r="G35" s="115" t="s">
        <v>213</v>
      </c>
      <c r="H35" s="120">
        <v>43646</v>
      </c>
      <c r="I35" s="115" t="s">
        <v>297</v>
      </c>
      <c r="J35" s="115" t="s">
        <v>312</v>
      </c>
      <c r="K35" s="115" t="s">
        <v>323</v>
      </c>
      <c r="L35" s="115">
        <v>128.5</v>
      </c>
      <c r="M35" s="115" t="s">
        <v>483</v>
      </c>
      <c r="N35" s="119" t="s">
        <v>486</v>
      </c>
      <c r="O35" s="115" t="s">
        <v>487</v>
      </c>
    </row>
    <row r="36" spans="1:15" ht="20.100000000000001" customHeight="1" x14ac:dyDescent="0.15">
      <c r="A36" s="115">
        <v>34</v>
      </c>
      <c r="B36" s="115" t="s">
        <v>488</v>
      </c>
      <c r="C36" s="119" t="s">
        <v>489</v>
      </c>
      <c r="D36" s="115"/>
      <c r="E36" s="119"/>
      <c r="F36" s="115" t="s">
        <v>431</v>
      </c>
      <c r="G36" s="115" t="s">
        <v>272</v>
      </c>
      <c r="H36" s="120">
        <v>43644</v>
      </c>
      <c r="I36" s="115" t="s">
        <v>298</v>
      </c>
      <c r="J36" s="115" t="s">
        <v>324</v>
      </c>
      <c r="K36" s="115" t="s">
        <v>244</v>
      </c>
      <c r="L36" s="115">
        <v>196.5</v>
      </c>
      <c r="M36" s="115" t="s">
        <v>488</v>
      </c>
      <c r="N36" s="119" t="s">
        <v>490</v>
      </c>
      <c r="O36" s="115" t="s">
        <v>491</v>
      </c>
    </row>
    <row r="37" spans="1:15" ht="20.100000000000001" customHeight="1" x14ac:dyDescent="0.15">
      <c r="A37" s="115">
        <v>35</v>
      </c>
      <c r="B37" s="115" t="s">
        <v>488</v>
      </c>
      <c r="C37" s="119" t="s">
        <v>489</v>
      </c>
      <c r="D37" s="115"/>
      <c r="E37" s="119"/>
      <c r="F37" s="115" t="s">
        <v>431</v>
      </c>
      <c r="G37" s="115" t="s">
        <v>272</v>
      </c>
      <c r="H37" s="120">
        <v>43646</v>
      </c>
      <c r="I37" s="115" t="s">
        <v>299</v>
      </c>
      <c r="J37" s="115" t="s">
        <v>244</v>
      </c>
      <c r="K37" s="115" t="s">
        <v>324</v>
      </c>
      <c r="L37" s="115">
        <v>80.5</v>
      </c>
      <c r="M37" s="115" t="s">
        <v>488</v>
      </c>
      <c r="N37" s="119" t="s">
        <v>490</v>
      </c>
      <c r="O37" s="115" t="s">
        <v>491</v>
      </c>
    </row>
    <row r="38" spans="1:15" ht="20.100000000000001" customHeight="1" x14ac:dyDescent="0.15">
      <c r="A38" s="115">
        <v>36</v>
      </c>
      <c r="B38" s="115" t="s">
        <v>492</v>
      </c>
      <c r="C38" s="115"/>
      <c r="D38" s="115" t="s">
        <v>463</v>
      </c>
      <c r="E38" s="119" t="s">
        <v>493</v>
      </c>
      <c r="F38" s="115" t="s">
        <v>431</v>
      </c>
      <c r="G38" s="115" t="s">
        <v>273</v>
      </c>
      <c r="H38" s="120">
        <v>43644</v>
      </c>
      <c r="I38" s="115" t="s">
        <v>300</v>
      </c>
      <c r="J38" s="115" t="s">
        <v>325</v>
      </c>
      <c r="K38" s="115" t="s">
        <v>320</v>
      </c>
      <c r="L38" s="115">
        <v>386.5</v>
      </c>
      <c r="M38" s="115" t="s">
        <v>492</v>
      </c>
      <c r="N38" s="119" t="s">
        <v>494</v>
      </c>
      <c r="O38" s="115" t="s">
        <v>495</v>
      </c>
    </row>
    <row r="39" spans="1:15" ht="20.100000000000001" customHeight="1" x14ac:dyDescent="0.15">
      <c r="A39" s="115">
        <v>37</v>
      </c>
      <c r="B39" s="115" t="s">
        <v>492</v>
      </c>
      <c r="C39" s="115"/>
      <c r="D39" s="115" t="s">
        <v>463</v>
      </c>
      <c r="E39" s="119" t="s">
        <v>493</v>
      </c>
      <c r="F39" s="115" t="s">
        <v>431</v>
      </c>
      <c r="G39" s="115" t="s">
        <v>273</v>
      </c>
      <c r="H39" s="120">
        <v>43646</v>
      </c>
      <c r="I39" s="115" t="s">
        <v>301</v>
      </c>
      <c r="J39" s="115" t="s">
        <v>320</v>
      </c>
      <c r="K39" s="115" t="s">
        <v>325</v>
      </c>
      <c r="L39" s="115">
        <v>240.5</v>
      </c>
      <c r="M39" s="115" t="s">
        <v>492</v>
      </c>
      <c r="N39" s="119" t="s">
        <v>494</v>
      </c>
      <c r="O39" s="115" t="s">
        <v>495</v>
      </c>
    </row>
    <row r="40" spans="1:15" ht="20.100000000000001" customHeight="1" x14ac:dyDescent="0.15">
      <c r="A40" s="115">
        <v>38</v>
      </c>
      <c r="B40" s="115" t="s">
        <v>492</v>
      </c>
      <c r="C40" s="115"/>
      <c r="D40" s="115" t="s">
        <v>463</v>
      </c>
      <c r="E40" s="119" t="s">
        <v>493</v>
      </c>
      <c r="F40" s="115" t="s">
        <v>431</v>
      </c>
      <c r="G40" s="115" t="s">
        <v>274</v>
      </c>
      <c r="H40" s="120">
        <v>43644</v>
      </c>
      <c r="I40" s="115" t="s">
        <v>300</v>
      </c>
      <c r="J40" s="115" t="s">
        <v>325</v>
      </c>
      <c r="K40" s="115" t="s">
        <v>320</v>
      </c>
      <c r="L40" s="115">
        <v>386.5</v>
      </c>
      <c r="M40" s="115" t="s">
        <v>492</v>
      </c>
      <c r="N40" s="119" t="s">
        <v>494</v>
      </c>
      <c r="O40" s="115" t="s">
        <v>495</v>
      </c>
    </row>
    <row r="41" spans="1:15" ht="20.100000000000001" customHeight="1" x14ac:dyDescent="0.15">
      <c r="A41" s="115">
        <v>39</v>
      </c>
      <c r="B41" s="115" t="s">
        <v>492</v>
      </c>
      <c r="C41" s="115"/>
      <c r="D41" s="115" t="s">
        <v>463</v>
      </c>
      <c r="E41" s="119" t="s">
        <v>493</v>
      </c>
      <c r="F41" s="115" t="s">
        <v>431</v>
      </c>
      <c r="G41" s="115" t="s">
        <v>274</v>
      </c>
      <c r="H41" s="120">
        <v>43646</v>
      </c>
      <c r="I41" s="115" t="s">
        <v>301</v>
      </c>
      <c r="J41" s="115" t="s">
        <v>320</v>
      </c>
      <c r="K41" s="115" t="s">
        <v>325</v>
      </c>
      <c r="L41" s="115">
        <v>240.5</v>
      </c>
      <c r="M41" s="115" t="s">
        <v>492</v>
      </c>
      <c r="N41" s="119" t="s">
        <v>494</v>
      </c>
      <c r="O41" s="115" t="s">
        <v>495</v>
      </c>
    </row>
    <row r="42" spans="1:15" ht="20.100000000000001" customHeight="1" x14ac:dyDescent="0.15">
      <c r="A42" s="115">
        <v>40</v>
      </c>
      <c r="B42" s="115" t="s">
        <v>492</v>
      </c>
      <c r="C42" s="115"/>
      <c r="D42" s="115" t="s">
        <v>463</v>
      </c>
      <c r="E42" s="119" t="s">
        <v>493</v>
      </c>
      <c r="F42" s="115"/>
      <c r="G42" s="115"/>
      <c r="H42" s="120"/>
      <c r="I42" s="115"/>
      <c r="J42" s="122" t="s">
        <v>440</v>
      </c>
      <c r="K42" s="122"/>
      <c r="L42" s="122">
        <v>22</v>
      </c>
      <c r="M42" s="122"/>
      <c r="N42" s="119"/>
      <c r="O42" s="115"/>
    </row>
    <row r="43" spans="1:15" ht="20.100000000000001" customHeight="1" x14ac:dyDescent="0.15">
      <c r="A43" s="115">
        <v>41</v>
      </c>
      <c r="B43" s="115" t="s">
        <v>496</v>
      </c>
      <c r="C43" s="115">
        <v>13863666919</v>
      </c>
      <c r="D43" s="115" t="s">
        <v>463</v>
      </c>
      <c r="E43" s="119" t="s">
        <v>497</v>
      </c>
      <c r="F43" s="115" t="s">
        <v>465</v>
      </c>
      <c r="G43" s="115" t="s">
        <v>212</v>
      </c>
      <c r="H43" s="120">
        <v>43644</v>
      </c>
      <c r="I43" s="115" t="s">
        <v>300</v>
      </c>
      <c r="J43" s="115" t="s">
        <v>326</v>
      </c>
      <c r="K43" s="115" t="s">
        <v>320</v>
      </c>
      <c r="L43" s="115">
        <v>184</v>
      </c>
      <c r="M43" s="145" t="s">
        <v>498</v>
      </c>
      <c r="N43" s="119"/>
      <c r="O43" s="115"/>
    </row>
    <row r="44" spans="1:15" ht="20.100000000000001" customHeight="1" x14ac:dyDescent="0.15">
      <c r="A44" s="115">
        <v>42</v>
      </c>
      <c r="B44" s="115" t="s">
        <v>496</v>
      </c>
      <c r="C44" s="115" t="s">
        <v>499</v>
      </c>
      <c r="D44" s="115" t="s">
        <v>463</v>
      </c>
      <c r="E44" s="119" t="s">
        <v>497</v>
      </c>
      <c r="F44" s="115" t="s">
        <v>465</v>
      </c>
      <c r="G44" s="115" t="s">
        <v>212</v>
      </c>
      <c r="H44" s="120">
        <v>43644</v>
      </c>
      <c r="I44" s="115" t="s">
        <v>302</v>
      </c>
      <c r="J44" s="115" t="s">
        <v>320</v>
      </c>
      <c r="K44" s="115" t="s">
        <v>326</v>
      </c>
      <c r="L44" s="115">
        <v>184</v>
      </c>
      <c r="M44" s="146"/>
      <c r="N44" s="119"/>
      <c r="O44" s="115"/>
    </row>
    <row r="45" spans="1:15" ht="20.100000000000001" customHeight="1" x14ac:dyDescent="0.15">
      <c r="A45" s="115">
        <v>43</v>
      </c>
      <c r="B45" s="115" t="s">
        <v>496</v>
      </c>
      <c r="C45" s="115" t="s">
        <v>499</v>
      </c>
      <c r="D45" s="115" t="s">
        <v>463</v>
      </c>
      <c r="E45" s="119" t="s">
        <v>497</v>
      </c>
      <c r="F45" s="115" t="s">
        <v>500</v>
      </c>
      <c r="G45" s="115" t="s">
        <v>212</v>
      </c>
      <c r="H45" s="120">
        <v>43644</v>
      </c>
      <c r="I45" s="115"/>
      <c r="J45" s="115" t="s">
        <v>404</v>
      </c>
      <c r="K45" s="115" t="s">
        <v>405</v>
      </c>
      <c r="L45" s="115">
        <v>121.79</v>
      </c>
      <c r="M45" s="146"/>
      <c r="N45" s="119"/>
      <c r="O45" s="115"/>
    </row>
    <row r="46" spans="1:15" ht="20.100000000000001" customHeight="1" x14ac:dyDescent="0.15">
      <c r="A46" s="115">
        <v>44</v>
      </c>
      <c r="B46" s="115" t="s">
        <v>496</v>
      </c>
      <c r="C46" s="115" t="s">
        <v>499</v>
      </c>
      <c r="D46" s="115" t="s">
        <v>463</v>
      </c>
      <c r="E46" s="119" t="s">
        <v>497</v>
      </c>
      <c r="F46" s="115" t="s">
        <v>500</v>
      </c>
      <c r="G46" s="115" t="s">
        <v>212</v>
      </c>
      <c r="H46" s="120">
        <v>43644</v>
      </c>
      <c r="I46" s="115"/>
      <c r="J46" s="115" t="s">
        <v>405</v>
      </c>
      <c r="K46" s="115" t="s">
        <v>404</v>
      </c>
      <c r="L46" s="115">
        <v>111.33</v>
      </c>
      <c r="M46" s="147"/>
      <c r="N46" s="119"/>
      <c r="O46" s="115"/>
    </row>
    <row r="47" spans="1:15" ht="20.100000000000001" customHeight="1" x14ac:dyDescent="0.15">
      <c r="A47" s="115">
        <v>45</v>
      </c>
      <c r="B47" s="115" t="s">
        <v>496</v>
      </c>
      <c r="C47" s="115" t="s">
        <v>499</v>
      </c>
      <c r="D47" s="115" t="s">
        <v>463</v>
      </c>
      <c r="E47" s="119" t="s">
        <v>497</v>
      </c>
      <c r="F47" s="115"/>
      <c r="G47" s="115"/>
      <c r="H47" s="120"/>
      <c r="I47" s="115"/>
      <c r="J47" s="122" t="s">
        <v>440</v>
      </c>
      <c r="K47" s="122"/>
      <c r="L47" s="122">
        <v>22</v>
      </c>
      <c r="M47" s="122"/>
      <c r="N47" s="119"/>
      <c r="O47" s="115"/>
    </row>
    <row r="48" spans="1:15" ht="20.100000000000001" customHeight="1" x14ac:dyDescent="0.15">
      <c r="A48" s="115">
        <v>46</v>
      </c>
      <c r="B48" s="115" t="s">
        <v>501</v>
      </c>
      <c r="C48" s="115" t="s">
        <v>502</v>
      </c>
      <c r="D48" s="115" t="s">
        <v>463</v>
      </c>
      <c r="E48" s="119" t="s">
        <v>503</v>
      </c>
      <c r="F48" s="115" t="s">
        <v>465</v>
      </c>
      <c r="G48" s="115" t="s">
        <v>275</v>
      </c>
      <c r="H48" s="120">
        <v>43646</v>
      </c>
      <c r="I48" s="115" t="s">
        <v>303</v>
      </c>
      <c r="J48" s="115" t="s">
        <v>320</v>
      </c>
      <c r="K48" s="115" t="s">
        <v>327</v>
      </c>
      <c r="L48" s="115">
        <v>128.5</v>
      </c>
      <c r="M48" s="115" t="s">
        <v>501</v>
      </c>
      <c r="N48" s="119" t="s">
        <v>504</v>
      </c>
      <c r="O48" s="115" t="s">
        <v>505</v>
      </c>
    </row>
    <row r="49" spans="1:16" ht="20.100000000000001" customHeight="1" x14ac:dyDescent="0.15">
      <c r="A49" s="115">
        <v>47</v>
      </c>
      <c r="B49" s="115" t="s">
        <v>501</v>
      </c>
      <c r="C49" s="115" t="s">
        <v>502</v>
      </c>
      <c r="D49" s="115" t="s">
        <v>463</v>
      </c>
      <c r="E49" s="119" t="s">
        <v>503</v>
      </c>
      <c r="F49" s="115"/>
      <c r="G49" s="115"/>
      <c r="H49" s="120"/>
      <c r="I49" s="115"/>
      <c r="J49" s="122" t="s">
        <v>440</v>
      </c>
      <c r="K49" s="122"/>
      <c r="L49" s="122">
        <v>14</v>
      </c>
      <c r="M49" s="122"/>
      <c r="N49" s="119"/>
      <c r="O49" s="115"/>
    </row>
    <row r="50" spans="1:16" ht="20.100000000000001" customHeight="1" x14ac:dyDescent="0.15">
      <c r="A50" s="115">
        <v>48</v>
      </c>
      <c r="B50" s="115" t="s">
        <v>276</v>
      </c>
      <c r="C50" s="119" t="s">
        <v>506</v>
      </c>
      <c r="D50" s="115" t="s">
        <v>463</v>
      </c>
      <c r="E50" s="119" t="s">
        <v>507</v>
      </c>
      <c r="F50" s="115" t="s">
        <v>465</v>
      </c>
      <c r="G50" s="115" t="s">
        <v>276</v>
      </c>
      <c r="H50" s="120" t="s">
        <v>304</v>
      </c>
      <c r="I50" s="115" t="s">
        <v>305</v>
      </c>
      <c r="J50" s="115" t="s">
        <v>328</v>
      </c>
      <c r="K50" s="115" t="s">
        <v>320</v>
      </c>
      <c r="L50" s="115"/>
      <c r="M50" s="115" t="s">
        <v>276</v>
      </c>
      <c r="N50" s="119" t="s">
        <v>508</v>
      </c>
      <c r="O50" s="115" t="s">
        <v>509</v>
      </c>
      <c r="P50" s="125" t="s">
        <v>510</v>
      </c>
    </row>
    <row r="51" spans="1:16" ht="20.100000000000001" customHeight="1" x14ac:dyDescent="0.15">
      <c r="A51" s="115">
        <v>49</v>
      </c>
      <c r="B51" s="115" t="s">
        <v>276</v>
      </c>
      <c r="C51" s="119" t="s">
        <v>506</v>
      </c>
      <c r="D51" s="115" t="s">
        <v>463</v>
      </c>
      <c r="E51" s="119" t="s">
        <v>507</v>
      </c>
      <c r="F51" s="115" t="s">
        <v>465</v>
      </c>
      <c r="G51" s="115" t="s">
        <v>276</v>
      </c>
      <c r="H51" s="120" t="s">
        <v>306</v>
      </c>
      <c r="I51" s="115" t="s">
        <v>307</v>
      </c>
      <c r="J51" s="115" t="s">
        <v>320</v>
      </c>
      <c r="K51" s="115" t="s">
        <v>329</v>
      </c>
      <c r="L51" s="115">
        <f>270-235.5</f>
        <v>34.5</v>
      </c>
      <c r="M51" s="115" t="s">
        <v>276</v>
      </c>
      <c r="N51" s="119" t="s">
        <v>508</v>
      </c>
      <c r="O51" s="115" t="s">
        <v>509</v>
      </c>
      <c r="P51" s="125" t="s">
        <v>511</v>
      </c>
    </row>
    <row r="52" spans="1:16" ht="20.100000000000001" customHeight="1" x14ac:dyDescent="0.15">
      <c r="A52" s="115">
        <v>50</v>
      </c>
      <c r="B52" s="115"/>
      <c r="C52" s="119"/>
      <c r="D52" s="115"/>
      <c r="E52" s="119"/>
      <c r="F52" s="115"/>
      <c r="G52" s="115"/>
      <c r="H52" s="120"/>
      <c r="I52" s="115"/>
      <c r="J52" s="115" t="s">
        <v>290</v>
      </c>
      <c r="K52" s="115"/>
      <c r="L52" s="115">
        <v>47</v>
      </c>
      <c r="M52" s="115"/>
      <c r="N52" s="119"/>
      <c r="O52" s="115"/>
      <c r="P52" s="126"/>
    </row>
    <row r="53" spans="1:16" ht="20.100000000000001" customHeight="1" x14ac:dyDescent="0.15">
      <c r="A53" s="115">
        <v>51</v>
      </c>
      <c r="B53" s="115" t="s">
        <v>512</v>
      </c>
      <c r="C53" s="115">
        <v>13176013522</v>
      </c>
      <c r="D53" s="115" t="s">
        <v>463</v>
      </c>
      <c r="E53" s="119" t="s">
        <v>513</v>
      </c>
      <c r="F53" s="115" t="s">
        <v>465</v>
      </c>
      <c r="G53" s="115" t="s">
        <v>206</v>
      </c>
      <c r="H53" s="120">
        <v>43644</v>
      </c>
      <c r="I53" s="115" t="s">
        <v>308</v>
      </c>
      <c r="J53" s="115" t="s">
        <v>330</v>
      </c>
      <c r="K53" s="115" t="s">
        <v>331</v>
      </c>
      <c r="L53" s="115"/>
      <c r="M53" s="148" t="s">
        <v>514</v>
      </c>
      <c r="N53" s="119"/>
      <c r="O53" s="115"/>
    </row>
    <row r="54" spans="1:16" ht="20.100000000000001" customHeight="1" x14ac:dyDescent="0.15">
      <c r="A54" s="115">
        <v>52</v>
      </c>
      <c r="B54" s="115" t="s">
        <v>512</v>
      </c>
      <c r="C54" s="115">
        <v>13176013522</v>
      </c>
      <c r="D54" s="115" t="s">
        <v>463</v>
      </c>
      <c r="E54" s="119" t="s">
        <v>513</v>
      </c>
      <c r="F54" s="115" t="s">
        <v>465</v>
      </c>
      <c r="G54" s="115" t="s">
        <v>206</v>
      </c>
      <c r="H54" s="120">
        <v>43644</v>
      </c>
      <c r="I54" s="115" t="s">
        <v>305</v>
      </c>
      <c r="J54" s="115" t="s">
        <v>331</v>
      </c>
      <c r="K54" s="115" t="s">
        <v>320</v>
      </c>
      <c r="L54" s="115"/>
      <c r="M54" s="149"/>
      <c r="N54" s="119"/>
      <c r="O54" s="115"/>
    </row>
    <row r="55" spans="1:16" ht="20.100000000000001" customHeight="1" x14ac:dyDescent="0.15">
      <c r="A55" s="115">
        <v>53</v>
      </c>
      <c r="B55" s="115" t="s">
        <v>512</v>
      </c>
      <c r="C55" s="115">
        <v>13176013522</v>
      </c>
      <c r="D55" s="115" t="s">
        <v>463</v>
      </c>
      <c r="E55" s="119" t="s">
        <v>513</v>
      </c>
      <c r="F55" s="115" t="s">
        <v>465</v>
      </c>
      <c r="G55" s="115" t="s">
        <v>206</v>
      </c>
      <c r="H55" s="120">
        <v>43646</v>
      </c>
      <c r="I55" s="115" t="s">
        <v>309</v>
      </c>
      <c r="J55" s="115" t="s">
        <v>320</v>
      </c>
      <c r="K55" s="115" t="s">
        <v>330</v>
      </c>
      <c r="L55" s="115"/>
      <c r="M55" s="150"/>
      <c r="N55" s="119"/>
      <c r="O55" s="115"/>
    </row>
    <row r="56" spans="1:16" ht="20.100000000000001" customHeight="1" x14ac:dyDescent="0.15"/>
    <row r="57" spans="1:16" ht="20.100000000000001" customHeight="1" x14ac:dyDescent="0.15">
      <c r="L57" s="116">
        <f>SUM(L3:L56)</f>
        <v>8246.5299999999988</v>
      </c>
    </row>
    <row r="58" spans="1:16" ht="20.100000000000001" customHeight="1" x14ac:dyDescent="0.15"/>
    <row r="59" spans="1:16" ht="20.100000000000001" customHeight="1" x14ac:dyDescent="0.15"/>
    <row r="60" spans="1:16" ht="20.100000000000001" customHeight="1" x14ac:dyDescent="0.15"/>
    <row r="61" spans="1:16" ht="20.100000000000001" customHeight="1" x14ac:dyDescent="0.15"/>
    <row r="62" spans="1:16" ht="20.100000000000001" customHeight="1" x14ac:dyDescent="0.15"/>
    <row r="63" spans="1:16" ht="20.100000000000001" customHeight="1" x14ac:dyDescent="0.15"/>
    <row r="64" spans="1:16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</sheetData>
  <mergeCells count="5">
    <mergeCell ref="B1:E1"/>
    <mergeCell ref="F1:L1"/>
    <mergeCell ref="M1:O1"/>
    <mergeCell ref="M43:M46"/>
    <mergeCell ref="M53:M55"/>
  </mergeCells>
  <phoneticPr fontId="2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7D749-1AA5-4871-8C24-0A190626253C}">
  <dimension ref="A1:Q154"/>
  <sheetViews>
    <sheetView zoomScale="90" zoomScaleNormal="90" workbookViewId="0">
      <pane xSplit="7" ySplit="2" topLeftCell="H56" activePane="bottomRight" state="frozen"/>
      <selection pane="topRight" activeCell="H1" sqref="H1"/>
      <selection pane="bottomLeft" activeCell="A3" sqref="A3"/>
      <selection pane="bottomRight" activeCell="K67" sqref="K67"/>
    </sheetView>
  </sheetViews>
  <sheetFormatPr defaultRowHeight="17.25" x14ac:dyDescent="0.15"/>
  <cols>
    <col min="1" max="1" width="9" style="116"/>
    <col min="2" max="2" width="8.875" style="116" customWidth="1"/>
    <col min="3" max="3" width="17" style="127" bestFit="1" customWidth="1"/>
    <col min="4" max="4" width="9" style="116" customWidth="1"/>
    <col min="5" max="5" width="18.125" style="127" customWidth="1"/>
    <col min="6" max="6" width="10" style="116" customWidth="1"/>
    <col min="7" max="7" width="10.125" style="116" customWidth="1"/>
    <col min="8" max="8" width="11.5" style="116" bestFit="1" customWidth="1"/>
    <col min="9" max="9" width="8.625" style="116" customWidth="1"/>
    <col min="10" max="10" width="11.625" style="116" bestFit="1" customWidth="1"/>
    <col min="11" max="11" width="18.125" style="116" customWidth="1"/>
    <col min="12" max="12" width="9" style="116"/>
    <col min="13" max="13" width="11" style="116" customWidth="1"/>
    <col min="14" max="14" width="22.75" style="127" customWidth="1"/>
    <col min="15" max="15" width="29.625" style="116" customWidth="1"/>
    <col min="16" max="16384" width="9" style="116"/>
  </cols>
  <sheetData>
    <row r="1" spans="1:16" ht="20.100000000000001" customHeight="1" x14ac:dyDescent="0.15">
      <c r="A1" s="115"/>
      <c r="B1" s="141" t="s">
        <v>408</v>
      </c>
      <c r="C1" s="141"/>
      <c r="D1" s="141"/>
      <c r="E1" s="142"/>
      <c r="F1" s="143" t="s">
        <v>409</v>
      </c>
      <c r="G1" s="143"/>
      <c r="H1" s="143"/>
      <c r="I1" s="143"/>
      <c r="J1" s="143"/>
      <c r="K1" s="143"/>
      <c r="L1" s="143"/>
      <c r="M1" s="144" t="s">
        <v>410</v>
      </c>
      <c r="N1" s="144"/>
      <c r="O1" s="144"/>
      <c r="P1" s="115" t="s">
        <v>411</v>
      </c>
    </row>
    <row r="2" spans="1:16" ht="20.100000000000001" customHeight="1" x14ac:dyDescent="0.15">
      <c r="A2" s="117" t="s">
        <v>412</v>
      </c>
      <c r="B2" s="117" t="s">
        <v>413</v>
      </c>
      <c r="C2" s="118" t="s">
        <v>414</v>
      </c>
      <c r="D2" s="117" t="s">
        <v>415</v>
      </c>
      <c r="E2" s="118" t="s">
        <v>416</v>
      </c>
      <c r="F2" s="117" t="s">
        <v>417</v>
      </c>
      <c r="G2" s="117" t="s">
        <v>418</v>
      </c>
      <c r="H2" s="117" t="s">
        <v>419</v>
      </c>
      <c r="I2" s="117" t="s">
        <v>420</v>
      </c>
      <c r="J2" s="117" t="s">
        <v>421</v>
      </c>
      <c r="K2" s="117" t="s">
        <v>422</v>
      </c>
      <c r="L2" s="117" t="s">
        <v>423</v>
      </c>
      <c r="M2" s="117" t="s">
        <v>424</v>
      </c>
      <c r="N2" s="118" t="s">
        <v>425</v>
      </c>
      <c r="O2" s="117" t="s">
        <v>426</v>
      </c>
      <c r="P2" s="115"/>
    </row>
    <row r="3" spans="1:16" ht="20.100000000000001" customHeight="1" x14ac:dyDescent="0.15">
      <c r="A3" s="115">
        <v>3</v>
      </c>
      <c r="B3" s="115" t="s">
        <v>427</v>
      </c>
      <c r="C3" s="119" t="s">
        <v>428</v>
      </c>
      <c r="D3" s="115" t="s">
        <v>429</v>
      </c>
      <c r="E3" s="119" t="s">
        <v>430</v>
      </c>
      <c r="F3" s="115" t="s">
        <v>431</v>
      </c>
      <c r="G3" s="115" t="s">
        <v>263</v>
      </c>
      <c r="H3" s="120">
        <v>43643</v>
      </c>
      <c r="I3" s="115" t="s">
        <v>278</v>
      </c>
      <c r="J3" s="115" t="s">
        <v>311</v>
      </c>
      <c r="K3" s="115" t="s">
        <v>312</v>
      </c>
      <c r="L3" s="115">
        <v>212</v>
      </c>
      <c r="M3" s="115" t="s">
        <v>427</v>
      </c>
      <c r="N3" s="119" t="s">
        <v>432</v>
      </c>
      <c r="O3" s="115" t="s">
        <v>433</v>
      </c>
    </row>
    <row r="4" spans="1:16" ht="19.5" customHeight="1" x14ac:dyDescent="0.15">
      <c r="A4" s="115">
        <v>4</v>
      </c>
      <c r="B4" s="115" t="s">
        <v>427</v>
      </c>
      <c r="C4" s="119" t="s">
        <v>428</v>
      </c>
      <c r="D4" s="115" t="s">
        <v>429</v>
      </c>
      <c r="E4" s="119" t="s">
        <v>430</v>
      </c>
      <c r="F4" s="115" t="s">
        <v>431</v>
      </c>
      <c r="G4" s="115" t="s">
        <v>263</v>
      </c>
      <c r="H4" s="120">
        <v>43644</v>
      </c>
      <c r="I4" s="115" t="s">
        <v>279</v>
      </c>
      <c r="J4" s="115" t="s">
        <v>312</v>
      </c>
      <c r="K4" s="115" t="s">
        <v>313</v>
      </c>
      <c r="L4" s="115">
        <v>196.5</v>
      </c>
      <c r="M4" s="115" t="s">
        <v>427</v>
      </c>
      <c r="N4" s="119" t="s">
        <v>432</v>
      </c>
      <c r="O4" s="115" t="s">
        <v>433</v>
      </c>
    </row>
    <row r="5" spans="1:16" ht="20.100000000000001" customHeight="1" x14ac:dyDescent="0.15">
      <c r="A5" s="115">
        <v>8</v>
      </c>
      <c r="B5" s="115" t="s">
        <v>441</v>
      </c>
      <c r="C5" s="119" t="s">
        <v>442</v>
      </c>
      <c r="D5" s="115" t="s">
        <v>429</v>
      </c>
      <c r="E5" s="119" t="s">
        <v>443</v>
      </c>
      <c r="F5" s="115" t="s">
        <v>444</v>
      </c>
      <c r="G5" s="115" t="s">
        <v>193</v>
      </c>
      <c r="H5" s="120">
        <v>43644</v>
      </c>
      <c r="I5" s="115" t="s">
        <v>280</v>
      </c>
      <c r="J5" s="115" t="s">
        <v>314</v>
      </c>
      <c r="K5" s="115" t="s">
        <v>312</v>
      </c>
      <c r="L5" s="115">
        <v>182</v>
      </c>
      <c r="M5" s="115" t="s">
        <v>441</v>
      </c>
      <c r="N5" s="119" t="s">
        <v>446</v>
      </c>
      <c r="O5" s="115" t="s">
        <v>447</v>
      </c>
    </row>
    <row r="6" spans="1:16" ht="20.100000000000001" customHeight="1" x14ac:dyDescent="0.15">
      <c r="A6" s="115">
        <v>9</v>
      </c>
      <c r="B6" s="115" t="s">
        <v>441</v>
      </c>
      <c r="C6" s="119" t="s">
        <v>442</v>
      </c>
      <c r="D6" s="115" t="s">
        <v>429</v>
      </c>
      <c r="E6" s="119" t="s">
        <v>443</v>
      </c>
      <c r="F6" s="115" t="s">
        <v>444</v>
      </c>
      <c r="G6" s="115" t="s">
        <v>193</v>
      </c>
      <c r="H6" s="120">
        <v>43646</v>
      </c>
      <c r="I6" s="115" t="s">
        <v>281</v>
      </c>
      <c r="J6" s="115" t="s">
        <v>312</v>
      </c>
      <c r="K6" s="115" t="s">
        <v>314</v>
      </c>
      <c r="L6" s="115">
        <v>182</v>
      </c>
      <c r="M6" s="115" t="s">
        <v>441</v>
      </c>
      <c r="N6" s="119" t="s">
        <v>446</v>
      </c>
      <c r="O6" s="115" t="s">
        <v>447</v>
      </c>
    </row>
    <row r="7" spans="1:16" ht="20.100000000000001" customHeight="1" x14ac:dyDescent="0.15">
      <c r="A7" s="115">
        <v>11</v>
      </c>
      <c r="B7" s="115" t="s">
        <v>449</v>
      </c>
      <c r="C7" s="119" t="s">
        <v>450</v>
      </c>
      <c r="D7" s="115" t="s">
        <v>429</v>
      </c>
      <c r="E7" s="119" t="s">
        <v>451</v>
      </c>
      <c r="F7" s="115" t="s">
        <v>431</v>
      </c>
      <c r="G7" s="115" t="s">
        <v>214</v>
      </c>
      <c r="H7" s="120">
        <v>43644</v>
      </c>
      <c r="I7" s="115" t="s">
        <v>282</v>
      </c>
      <c r="J7" s="115" t="s">
        <v>315</v>
      </c>
      <c r="K7" s="115" t="s">
        <v>244</v>
      </c>
      <c r="L7" s="115">
        <v>128.5</v>
      </c>
      <c r="M7" s="115" t="s">
        <v>449</v>
      </c>
      <c r="N7" s="119" t="s">
        <v>452</v>
      </c>
      <c r="O7" s="115" t="s">
        <v>453</v>
      </c>
    </row>
    <row r="8" spans="1:16" ht="20.100000000000001" customHeight="1" x14ac:dyDescent="0.15">
      <c r="A8" s="115">
        <v>12</v>
      </c>
      <c r="B8" s="115" t="s">
        <v>449</v>
      </c>
      <c r="C8" s="119" t="s">
        <v>450</v>
      </c>
      <c r="D8" s="115" t="s">
        <v>429</v>
      </c>
      <c r="E8" s="119" t="s">
        <v>451</v>
      </c>
      <c r="F8" s="115" t="s">
        <v>431</v>
      </c>
      <c r="G8" s="115" t="s">
        <v>214</v>
      </c>
      <c r="H8" s="120">
        <v>43646</v>
      </c>
      <c r="I8" s="115" t="s">
        <v>283</v>
      </c>
      <c r="J8" s="115" t="s">
        <v>244</v>
      </c>
      <c r="K8" s="115" t="s">
        <v>315</v>
      </c>
      <c r="L8" s="115">
        <v>128.5</v>
      </c>
      <c r="M8" s="115" t="s">
        <v>449</v>
      </c>
      <c r="N8" s="119" t="s">
        <v>452</v>
      </c>
      <c r="O8" s="115" t="s">
        <v>453</v>
      </c>
    </row>
    <row r="9" spans="1:16" ht="20.100000000000001" customHeight="1" x14ac:dyDescent="0.15">
      <c r="A9" s="115">
        <v>13</v>
      </c>
      <c r="B9" s="115" t="s">
        <v>264</v>
      </c>
      <c r="C9" s="119" t="s">
        <v>454</v>
      </c>
      <c r="D9" s="115"/>
      <c r="E9" s="119"/>
      <c r="F9" s="115" t="s">
        <v>431</v>
      </c>
      <c r="G9" s="115" t="s">
        <v>264</v>
      </c>
      <c r="H9" s="120">
        <v>43644</v>
      </c>
      <c r="I9" s="115" t="s">
        <v>284</v>
      </c>
      <c r="J9" s="115" t="s">
        <v>316</v>
      </c>
      <c r="K9" s="115" t="s">
        <v>244</v>
      </c>
      <c r="L9" s="115">
        <v>196.5</v>
      </c>
      <c r="M9" s="115" t="s">
        <v>264</v>
      </c>
      <c r="N9" s="119" t="s">
        <v>455</v>
      </c>
      <c r="O9" s="115" t="s">
        <v>456</v>
      </c>
    </row>
    <row r="10" spans="1:16" ht="20.100000000000001" customHeight="1" x14ac:dyDescent="0.15">
      <c r="A10" s="115">
        <v>14</v>
      </c>
      <c r="B10" s="115" t="s">
        <v>264</v>
      </c>
      <c r="C10" s="119" t="s">
        <v>454</v>
      </c>
      <c r="D10" s="115"/>
      <c r="E10" s="119"/>
      <c r="F10" s="115" t="s">
        <v>431</v>
      </c>
      <c r="G10" s="115" t="s">
        <v>264</v>
      </c>
      <c r="H10" s="120">
        <v>43645</v>
      </c>
      <c r="I10" s="115" t="s">
        <v>285</v>
      </c>
      <c r="J10" s="115" t="s">
        <v>244</v>
      </c>
      <c r="K10" s="115" t="s">
        <v>317</v>
      </c>
      <c r="L10" s="115">
        <v>212</v>
      </c>
      <c r="M10" s="115" t="s">
        <v>264</v>
      </c>
      <c r="N10" s="119" t="s">
        <v>455</v>
      </c>
      <c r="O10" s="115" t="s">
        <v>456</v>
      </c>
    </row>
    <row r="11" spans="1:16" ht="20.100000000000001" customHeight="1" x14ac:dyDescent="0.15">
      <c r="A11" s="115">
        <v>15</v>
      </c>
      <c r="B11" s="115" t="s">
        <v>457</v>
      </c>
      <c r="C11" s="119" t="s">
        <v>458</v>
      </c>
      <c r="D11" s="115" t="s">
        <v>429</v>
      </c>
      <c r="E11" s="119" t="s">
        <v>459</v>
      </c>
      <c r="F11" s="115" t="s">
        <v>431</v>
      </c>
      <c r="G11" s="115" t="s">
        <v>265</v>
      </c>
      <c r="H11" s="123">
        <v>43644</v>
      </c>
      <c r="I11" s="115" t="s">
        <v>286</v>
      </c>
      <c r="J11" s="115" t="s">
        <v>318</v>
      </c>
      <c r="K11" s="115" t="s">
        <v>244</v>
      </c>
      <c r="L11" s="115">
        <v>302.5</v>
      </c>
      <c r="M11" s="115" t="s">
        <v>457</v>
      </c>
      <c r="N11" s="119" t="s">
        <v>460</v>
      </c>
      <c r="O11" s="115" t="s">
        <v>461</v>
      </c>
    </row>
    <row r="12" spans="1:16" ht="20.100000000000001" customHeight="1" x14ac:dyDescent="0.15">
      <c r="A12" s="115">
        <v>16</v>
      </c>
      <c r="B12" s="115" t="s">
        <v>457</v>
      </c>
      <c r="C12" s="119" t="s">
        <v>458</v>
      </c>
      <c r="D12" s="115" t="s">
        <v>429</v>
      </c>
      <c r="E12" s="119" t="s">
        <v>459</v>
      </c>
      <c r="F12" s="115" t="s">
        <v>431</v>
      </c>
      <c r="G12" s="115" t="s">
        <v>265</v>
      </c>
      <c r="H12" s="123">
        <v>43645</v>
      </c>
      <c r="I12" s="115" t="s">
        <v>287</v>
      </c>
      <c r="J12" s="115" t="s">
        <v>244</v>
      </c>
      <c r="K12" s="115" t="s">
        <v>318</v>
      </c>
      <c r="L12" s="115">
        <v>302.5</v>
      </c>
      <c r="M12" s="115" t="s">
        <v>457</v>
      </c>
      <c r="N12" s="119" t="s">
        <v>460</v>
      </c>
      <c r="O12" s="115" t="s">
        <v>461</v>
      </c>
    </row>
    <row r="13" spans="1:16" ht="20.100000000000001" customHeight="1" x14ac:dyDescent="0.15">
      <c r="A13" s="115">
        <v>17</v>
      </c>
      <c r="B13" s="115" t="s">
        <v>266</v>
      </c>
      <c r="C13" s="119" t="s">
        <v>462</v>
      </c>
      <c r="D13" s="115" t="s">
        <v>463</v>
      </c>
      <c r="E13" s="119" t="s">
        <v>464</v>
      </c>
      <c r="F13" s="115" t="s">
        <v>465</v>
      </c>
      <c r="G13" s="115" t="s">
        <v>266</v>
      </c>
      <c r="H13" s="120">
        <v>43644</v>
      </c>
      <c r="I13" s="115" t="s">
        <v>288</v>
      </c>
      <c r="J13" s="115" t="s">
        <v>319</v>
      </c>
      <c r="K13" s="115" t="s">
        <v>320</v>
      </c>
      <c r="L13" s="115">
        <v>206.5</v>
      </c>
      <c r="M13" s="115" t="s">
        <v>266</v>
      </c>
      <c r="N13" s="119" t="s">
        <v>466</v>
      </c>
      <c r="O13" s="115" t="s">
        <v>467</v>
      </c>
    </row>
    <row r="14" spans="1:16" ht="20.100000000000001" customHeight="1" x14ac:dyDescent="0.15">
      <c r="A14" s="115">
        <v>18</v>
      </c>
      <c r="B14" s="115" t="s">
        <v>266</v>
      </c>
      <c r="C14" s="119" t="s">
        <v>462</v>
      </c>
      <c r="D14" s="115" t="s">
        <v>463</v>
      </c>
      <c r="E14" s="119" t="s">
        <v>464</v>
      </c>
      <c r="F14" s="115" t="s">
        <v>465</v>
      </c>
      <c r="G14" s="115" t="s">
        <v>266</v>
      </c>
      <c r="H14" s="120">
        <v>43645</v>
      </c>
      <c r="I14" s="115" t="s">
        <v>289</v>
      </c>
      <c r="J14" s="115" t="s">
        <v>321</v>
      </c>
      <c r="K14" s="115" t="s">
        <v>319</v>
      </c>
      <c r="L14" s="115">
        <v>206.5</v>
      </c>
      <c r="M14" s="115" t="s">
        <v>266</v>
      </c>
      <c r="N14" s="119" t="s">
        <v>466</v>
      </c>
      <c r="O14" s="115" t="s">
        <v>467</v>
      </c>
    </row>
    <row r="15" spans="1:16" ht="20.100000000000001" customHeight="1" x14ac:dyDescent="0.15">
      <c r="A15" s="115">
        <v>19</v>
      </c>
      <c r="B15" s="115" t="s">
        <v>266</v>
      </c>
      <c r="C15" s="119" t="s">
        <v>462</v>
      </c>
      <c r="D15" s="115" t="s">
        <v>463</v>
      </c>
      <c r="E15" s="119" t="s">
        <v>464</v>
      </c>
      <c r="F15" s="115" t="s">
        <v>290</v>
      </c>
      <c r="G15" s="115" t="s">
        <v>266</v>
      </c>
      <c r="H15" s="115" t="s">
        <v>290</v>
      </c>
      <c r="I15" s="115"/>
      <c r="J15" s="115"/>
      <c r="K15" s="115"/>
      <c r="L15" s="115">
        <v>25.5</v>
      </c>
      <c r="M15" s="115" t="s">
        <v>266</v>
      </c>
      <c r="N15" s="119" t="s">
        <v>466</v>
      </c>
      <c r="O15" s="115" t="s">
        <v>467</v>
      </c>
    </row>
    <row r="16" spans="1:16" ht="20.100000000000001" customHeight="1" x14ac:dyDescent="0.15">
      <c r="A16" s="115">
        <v>20</v>
      </c>
      <c r="B16" s="115" t="s">
        <v>269</v>
      </c>
      <c r="C16" s="119" t="s">
        <v>468</v>
      </c>
      <c r="D16" s="115" t="s">
        <v>429</v>
      </c>
      <c r="E16" s="119" t="s">
        <v>469</v>
      </c>
      <c r="F16" s="115" t="s">
        <v>431</v>
      </c>
      <c r="G16" s="115" t="s">
        <v>267</v>
      </c>
      <c r="H16" s="120">
        <v>43644</v>
      </c>
      <c r="I16" s="115" t="s">
        <v>291</v>
      </c>
      <c r="J16" s="124" t="s">
        <v>322</v>
      </c>
      <c r="K16" s="115" t="s">
        <v>244</v>
      </c>
      <c r="L16" s="115">
        <v>128.5</v>
      </c>
      <c r="M16" s="115" t="s">
        <v>269</v>
      </c>
      <c r="N16" s="119" t="s">
        <v>470</v>
      </c>
      <c r="O16" s="115" t="s">
        <v>471</v>
      </c>
    </row>
    <row r="17" spans="1:15" ht="20.100000000000001" customHeight="1" x14ac:dyDescent="0.15">
      <c r="A17" s="115">
        <v>21</v>
      </c>
      <c r="B17" s="115" t="s">
        <v>269</v>
      </c>
      <c r="C17" s="119" t="s">
        <v>468</v>
      </c>
      <c r="D17" s="115" t="s">
        <v>429</v>
      </c>
      <c r="E17" s="119" t="s">
        <v>469</v>
      </c>
      <c r="F17" s="115" t="s">
        <v>431</v>
      </c>
      <c r="G17" s="115" t="s">
        <v>268</v>
      </c>
      <c r="H17" s="120">
        <v>43644</v>
      </c>
      <c r="I17" s="115" t="s">
        <v>291</v>
      </c>
      <c r="J17" s="124" t="s">
        <v>322</v>
      </c>
      <c r="K17" s="115" t="s">
        <v>244</v>
      </c>
      <c r="L17" s="115">
        <v>128.5</v>
      </c>
      <c r="M17" s="115" t="s">
        <v>269</v>
      </c>
      <c r="N17" s="119" t="s">
        <v>470</v>
      </c>
      <c r="O17" s="115" t="s">
        <v>471</v>
      </c>
    </row>
    <row r="18" spans="1:15" ht="20.100000000000001" customHeight="1" x14ac:dyDescent="0.15">
      <c r="A18" s="115">
        <v>22</v>
      </c>
      <c r="B18" s="115" t="s">
        <v>269</v>
      </c>
      <c r="C18" s="119" t="s">
        <v>468</v>
      </c>
      <c r="D18" s="115" t="s">
        <v>429</v>
      </c>
      <c r="E18" s="119" t="s">
        <v>469</v>
      </c>
      <c r="F18" s="115" t="s">
        <v>431</v>
      </c>
      <c r="G18" s="115" t="s">
        <v>269</v>
      </c>
      <c r="H18" s="120">
        <v>43644</v>
      </c>
      <c r="I18" s="115" t="s">
        <v>291</v>
      </c>
      <c r="J18" s="124" t="s">
        <v>322</v>
      </c>
      <c r="K18" s="115" t="s">
        <v>244</v>
      </c>
      <c r="L18" s="115">
        <v>128.5</v>
      </c>
      <c r="M18" s="115" t="s">
        <v>269</v>
      </c>
      <c r="N18" s="119" t="s">
        <v>470</v>
      </c>
      <c r="O18" s="115" t="s">
        <v>471</v>
      </c>
    </row>
    <row r="19" spans="1:15" ht="20.100000000000001" customHeight="1" x14ac:dyDescent="0.15">
      <c r="A19" s="115">
        <v>23</v>
      </c>
      <c r="B19" s="115" t="s">
        <v>269</v>
      </c>
      <c r="C19" s="119" t="s">
        <v>468</v>
      </c>
      <c r="D19" s="115" t="s">
        <v>429</v>
      </c>
      <c r="E19" s="119" t="s">
        <v>469</v>
      </c>
      <c r="F19" s="115" t="s">
        <v>431</v>
      </c>
      <c r="G19" s="115" t="s">
        <v>267</v>
      </c>
      <c r="H19" s="120">
        <v>43646</v>
      </c>
      <c r="I19" s="115" t="s">
        <v>292</v>
      </c>
      <c r="J19" s="124" t="s">
        <v>244</v>
      </c>
      <c r="K19" s="115" t="s">
        <v>322</v>
      </c>
      <c r="L19" s="115">
        <v>128.5</v>
      </c>
      <c r="M19" s="115" t="s">
        <v>269</v>
      </c>
      <c r="N19" s="119" t="s">
        <v>470</v>
      </c>
      <c r="O19" s="115" t="s">
        <v>471</v>
      </c>
    </row>
    <row r="20" spans="1:15" ht="20.100000000000001" customHeight="1" x14ac:dyDescent="0.15">
      <c r="A20" s="115">
        <v>24</v>
      </c>
      <c r="B20" s="115" t="s">
        <v>269</v>
      </c>
      <c r="C20" s="119" t="s">
        <v>468</v>
      </c>
      <c r="D20" s="115" t="s">
        <v>429</v>
      </c>
      <c r="E20" s="119" t="s">
        <v>469</v>
      </c>
      <c r="F20" s="115" t="s">
        <v>431</v>
      </c>
      <c r="G20" s="115" t="s">
        <v>268</v>
      </c>
      <c r="H20" s="120">
        <v>43646</v>
      </c>
      <c r="I20" s="115" t="s">
        <v>292</v>
      </c>
      <c r="J20" s="124" t="s">
        <v>244</v>
      </c>
      <c r="K20" s="115" t="s">
        <v>322</v>
      </c>
      <c r="L20" s="115">
        <v>128.5</v>
      </c>
      <c r="M20" s="115" t="s">
        <v>269</v>
      </c>
      <c r="N20" s="119" t="s">
        <v>470</v>
      </c>
      <c r="O20" s="115" t="s">
        <v>471</v>
      </c>
    </row>
    <row r="21" spans="1:15" ht="20.100000000000001" customHeight="1" x14ac:dyDescent="0.15">
      <c r="A21" s="115">
        <v>25</v>
      </c>
      <c r="B21" s="115" t="s">
        <v>269</v>
      </c>
      <c r="C21" s="119" t="s">
        <v>468</v>
      </c>
      <c r="D21" s="115" t="s">
        <v>429</v>
      </c>
      <c r="E21" s="119" t="s">
        <v>469</v>
      </c>
      <c r="F21" s="115" t="s">
        <v>431</v>
      </c>
      <c r="G21" s="115" t="s">
        <v>269</v>
      </c>
      <c r="H21" s="120">
        <v>43646</v>
      </c>
      <c r="I21" s="115" t="s">
        <v>292</v>
      </c>
      <c r="J21" s="124" t="s">
        <v>244</v>
      </c>
      <c r="K21" s="115" t="s">
        <v>322</v>
      </c>
      <c r="L21" s="115">
        <v>128.5</v>
      </c>
      <c r="M21" s="115" t="s">
        <v>269</v>
      </c>
      <c r="N21" s="119" t="s">
        <v>470</v>
      </c>
      <c r="O21" s="115" t="s">
        <v>471</v>
      </c>
    </row>
    <row r="22" spans="1:15" ht="20.100000000000001" customHeight="1" x14ac:dyDescent="0.15">
      <c r="A22" s="115">
        <v>28</v>
      </c>
      <c r="B22" s="115" t="s">
        <v>270</v>
      </c>
      <c r="C22" s="119" t="s">
        <v>475</v>
      </c>
      <c r="D22" s="115"/>
      <c r="E22" s="119"/>
      <c r="F22" s="115" t="s">
        <v>431</v>
      </c>
      <c r="G22" s="115" t="s">
        <v>270</v>
      </c>
      <c r="H22" s="120">
        <v>43644</v>
      </c>
      <c r="I22" s="115" t="s">
        <v>293</v>
      </c>
      <c r="J22" s="115" t="s">
        <v>316</v>
      </c>
      <c r="K22" s="115" t="s">
        <v>244</v>
      </c>
      <c r="L22" s="115">
        <v>196.5</v>
      </c>
      <c r="M22" s="115" t="s">
        <v>270</v>
      </c>
      <c r="N22" s="119" t="s">
        <v>476</v>
      </c>
      <c r="O22" s="115" t="s">
        <v>477</v>
      </c>
    </row>
    <row r="23" spans="1:15" ht="20.100000000000001" customHeight="1" x14ac:dyDescent="0.15">
      <c r="A23" s="115">
        <v>29</v>
      </c>
      <c r="B23" s="115" t="s">
        <v>270</v>
      </c>
      <c r="C23" s="119" t="s">
        <v>475</v>
      </c>
      <c r="D23" s="115"/>
      <c r="E23" s="119"/>
      <c r="F23" s="115" t="s">
        <v>431</v>
      </c>
      <c r="G23" s="115" t="s">
        <v>270</v>
      </c>
      <c r="H23" s="120">
        <v>43645</v>
      </c>
      <c r="I23" s="115" t="s">
        <v>285</v>
      </c>
      <c r="J23" s="115" t="s">
        <v>244</v>
      </c>
      <c r="K23" s="115" t="s">
        <v>317</v>
      </c>
      <c r="L23" s="115">
        <v>212</v>
      </c>
      <c r="M23" s="115" t="s">
        <v>270</v>
      </c>
      <c r="N23" s="119" t="s">
        <v>476</v>
      </c>
      <c r="O23" s="115" t="s">
        <v>477</v>
      </c>
    </row>
    <row r="24" spans="1:15" ht="20.100000000000001" customHeight="1" x14ac:dyDescent="0.15">
      <c r="A24" s="115">
        <v>30</v>
      </c>
      <c r="B24" s="115" t="s">
        <v>478</v>
      </c>
      <c r="C24" s="119" t="s">
        <v>479</v>
      </c>
      <c r="D24" s="115" t="s">
        <v>429</v>
      </c>
      <c r="E24" s="119" t="s">
        <v>480</v>
      </c>
      <c r="F24" s="115" t="s">
        <v>431</v>
      </c>
      <c r="G24" s="115" t="s">
        <v>271</v>
      </c>
      <c r="H24" s="120">
        <v>43644</v>
      </c>
      <c r="I24" s="115" t="s">
        <v>294</v>
      </c>
      <c r="J24" s="115" t="s">
        <v>315</v>
      </c>
      <c r="K24" s="115" t="s">
        <v>244</v>
      </c>
      <c r="L24" s="115">
        <v>128.5</v>
      </c>
      <c r="M24" s="115" t="s">
        <v>478</v>
      </c>
      <c r="N24" s="119" t="s">
        <v>481</v>
      </c>
      <c r="O24" s="115" t="s">
        <v>482</v>
      </c>
    </row>
    <row r="25" spans="1:15" ht="20.100000000000001" customHeight="1" x14ac:dyDescent="0.15">
      <c r="A25" s="115">
        <v>31</v>
      </c>
      <c r="B25" s="115" t="s">
        <v>478</v>
      </c>
      <c r="C25" s="119" t="s">
        <v>479</v>
      </c>
      <c r="D25" s="115" t="s">
        <v>429</v>
      </c>
      <c r="E25" s="119" t="s">
        <v>480</v>
      </c>
      <c r="F25" s="115" t="s">
        <v>431</v>
      </c>
      <c r="G25" s="115" t="s">
        <v>271</v>
      </c>
      <c r="H25" s="120">
        <v>43646</v>
      </c>
      <c r="I25" s="115" t="s">
        <v>295</v>
      </c>
      <c r="J25" s="115" t="s">
        <v>244</v>
      </c>
      <c r="K25" s="115" t="s">
        <v>315</v>
      </c>
      <c r="L25" s="115">
        <v>128.5</v>
      </c>
      <c r="M25" s="115" t="s">
        <v>478</v>
      </c>
      <c r="N25" s="119" t="s">
        <v>481</v>
      </c>
      <c r="O25" s="115" t="s">
        <v>482</v>
      </c>
    </row>
    <row r="26" spans="1:15" ht="20.100000000000001" customHeight="1" x14ac:dyDescent="0.15">
      <c r="A26" s="115">
        <v>32</v>
      </c>
      <c r="B26" s="115" t="s">
        <v>483</v>
      </c>
      <c r="C26" s="119" t="s">
        <v>484</v>
      </c>
      <c r="D26" s="115" t="s">
        <v>429</v>
      </c>
      <c r="E26" s="119" t="s">
        <v>485</v>
      </c>
      <c r="F26" s="115" t="s">
        <v>431</v>
      </c>
      <c r="G26" s="115" t="s">
        <v>213</v>
      </c>
      <c r="H26" s="120">
        <v>43644</v>
      </c>
      <c r="I26" s="115" t="s">
        <v>296</v>
      </c>
      <c r="J26" s="124" t="s">
        <v>323</v>
      </c>
      <c r="K26" s="115" t="s">
        <v>312</v>
      </c>
      <c r="L26" s="115">
        <v>128.5</v>
      </c>
      <c r="M26" s="115" t="s">
        <v>483</v>
      </c>
      <c r="N26" s="119" t="s">
        <v>486</v>
      </c>
      <c r="O26" s="115" t="s">
        <v>487</v>
      </c>
    </row>
    <row r="27" spans="1:15" ht="20.100000000000001" customHeight="1" x14ac:dyDescent="0.15">
      <c r="A27" s="115">
        <v>33</v>
      </c>
      <c r="B27" s="115" t="s">
        <v>483</v>
      </c>
      <c r="C27" s="119" t="s">
        <v>484</v>
      </c>
      <c r="D27" s="115" t="s">
        <v>429</v>
      </c>
      <c r="E27" s="119" t="s">
        <v>485</v>
      </c>
      <c r="F27" s="115" t="s">
        <v>431</v>
      </c>
      <c r="G27" s="115" t="s">
        <v>213</v>
      </c>
      <c r="H27" s="120">
        <v>43646</v>
      </c>
      <c r="I27" s="115" t="s">
        <v>297</v>
      </c>
      <c r="J27" s="115" t="s">
        <v>312</v>
      </c>
      <c r="K27" s="115" t="s">
        <v>323</v>
      </c>
      <c r="L27" s="115">
        <v>128.5</v>
      </c>
      <c r="M27" s="115" t="s">
        <v>483</v>
      </c>
      <c r="N27" s="119" t="s">
        <v>486</v>
      </c>
      <c r="O27" s="115" t="s">
        <v>487</v>
      </c>
    </row>
    <row r="28" spans="1:15" ht="20.100000000000001" customHeight="1" x14ac:dyDescent="0.15">
      <c r="A28" s="115">
        <v>34</v>
      </c>
      <c r="B28" s="115" t="s">
        <v>488</v>
      </c>
      <c r="C28" s="119" t="s">
        <v>489</v>
      </c>
      <c r="D28" s="115"/>
      <c r="E28" s="119" t="s">
        <v>518</v>
      </c>
      <c r="F28" s="115" t="s">
        <v>431</v>
      </c>
      <c r="G28" s="115" t="s">
        <v>272</v>
      </c>
      <c r="H28" s="120">
        <v>43644</v>
      </c>
      <c r="I28" s="115" t="s">
        <v>298</v>
      </c>
      <c r="J28" s="115" t="s">
        <v>324</v>
      </c>
      <c r="K28" s="115" t="s">
        <v>244</v>
      </c>
      <c r="L28" s="115">
        <v>196.5</v>
      </c>
      <c r="M28" s="115" t="s">
        <v>488</v>
      </c>
      <c r="N28" s="119" t="s">
        <v>490</v>
      </c>
      <c r="O28" s="115" t="s">
        <v>491</v>
      </c>
    </row>
    <row r="29" spans="1:15" ht="20.100000000000001" customHeight="1" x14ac:dyDescent="0.15">
      <c r="A29" s="115">
        <v>35</v>
      </c>
      <c r="B29" s="115" t="s">
        <v>488</v>
      </c>
      <c r="C29" s="119" t="s">
        <v>489</v>
      </c>
      <c r="D29" s="115"/>
      <c r="E29" s="119"/>
      <c r="F29" s="115" t="s">
        <v>431</v>
      </c>
      <c r="G29" s="115" t="s">
        <v>272</v>
      </c>
      <c r="H29" s="120">
        <v>43646</v>
      </c>
      <c r="I29" s="115" t="s">
        <v>299</v>
      </c>
      <c r="J29" s="115" t="s">
        <v>244</v>
      </c>
      <c r="K29" s="115" t="s">
        <v>324</v>
      </c>
      <c r="L29" s="115">
        <v>80.5</v>
      </c>
      <c r="M29" s="115" t="s">
        <v>488</v>
      </c>
      <c r="N29" s="119" t="s">
        <v>490</v>
      </c>
      <c r="O29" s="115" t="s">
        <v>491</v>
      </c>
    </row>
    <row r="30" spans="1:15" ht="20.100000000000001" customHeight="1" x14ac:dyDescent="0.15">
      <c r="A30" s="115"/>
      <c r="B30" s="115" t="s">
        <v>492</v>
      </c>
      <c r="C30" s="115"/>
      <c r="D30" s="115" t="s">
        <v>463</v>
      </c>
      <c r="E30" s="119" t="s">
        <v>493</v>
      </c>
      <c r="F30" s="115" t="s">
        <v>431</v>
      </c>
      <c r="G30" s="115" t="s">
        <v>273</v>
      </c>
      <c r="H30" s="120">
        <v>43644</v>
      </c>
      <c r="I30" s="115" t="s">
        <v>300</v>
      </c>
      <c r="J30" s="115" t="s">
        <v>325</v>
      </c>
      <c r="K30" s="115" t="s">
        <v>320</v>
      </c>
      <c r="L30" s="115">
        <v>386.5</v>
      </c>
      <c r="M30" s="115" t="s">
        <v>492</v>
      </c>
      <c r="N30" s="119" t="s">
        <v>494</v>
      </c>
      <c r="O30" s="115" t="s">
        <v>495</v>
      </c>
    </row>
    <row r="31" spans="1:15" ht="20.100000000000001" customHeight="1" x14ac:dyDescent="0.15">
      <c r="A31" s="115"/>
      <c r="B31" s="115" t="s">
        <v>492</v>
      </c>
      <c r="C31" s="115"/>
      <c r="D31" s="115" t="s">
        <v>463</v>
      </c>
      <c r="E31" s="119" t="s">
        <v>493</v>
      </c>
      <c r="F31" s="115" t="s">
        <v>431</v>
      </c>
      <c r="G31" s="115" t="s">
        <v>273</v>
      </c>
      <c r="H31" s="120">
        <v>43646</v>
      </c>
      <c r="I31" s="115" t="s">
        <v>301</v>
      </c>
      <c r="J31" s="115" t="s">
        <v>320</v>
      </c>
      <c r="K31" s="115" t="s">
        <v>325</v>
      </c>
      <c r="L31" s="115">
        <v>240.5</v>
      </c>
      <c r="M31" s="115" t="s">
        <v>492</v>
      </c>
      <c r="N31" s="119" t="s">
        <v>494</v>
      </c>
      <c r="O31" s="115" t="s">
        <v>495</v>
      </c>
    </row>
    <row r="32" spans="1:15" ht="20.100000000000001" customHeight="1" x14ac:dyDescent="0.15">
      <c r="A32" s="115"/>
      <c r="B32" s="115" t="s">
        <v>492</v>
      </c>
      <c r="C32" s="115"/>
      <c r="D32" s="115" t="s">
        <v>463</v>
      </c>
      <c r="E32" s="119" t="s">
        <v>493</v>
      </c>
      <c r="F32" s="115" t="s">
        <v>431</v>
      </c>
      <c r="G32" s="115" t="s">
        <v>274</v>
      </c>
      <c r="H32" s="120">
        <v>43644</v>
      </c>
      <c r="I32" s="115" t="s">
        <v>300</v>
      </c>
      <c r="J32" s="115" t="s">
        <v>325</v>
      </c>
      <c r="K32" s="115" t="s">
        <v>320</v>
      </c>
      <c r="L32" s="115">
        <v>386.5</v>
      </c>
      <c r="M32" s="115" t="s">
        <v>492</v>
      </c>
      <c r="N32" s="119" t="s">
        <v>494</v>
      </c>
      <c r="O32" s="115" t="s">
        <v>495</v>
      </c>
    </row>
    <row r="33" spans="1:17" ht="20.100000000000001" customHeight="1" x14ac:dyDescent="0.15">
      <c r="A33" s="115"/>
      <c r="B33" s="115" t="s">
        <v>492</v>
      </c>
      <c r="C33" s="115"/>
      <c r="D33" s="115" t="s">
        <v>463</v>
      </c>
      <c r="E33" s="119" t="s">
        <v>493</v>
      </c>
      <c r="F33" s="115" t="s">
        <v>431</v>
      </c>
      <c r="G33" s="115" t="s">
        <v>274</v>
      </c>
      <c r="H33" s="120">
        <v>43646</v>
      </c>
      <c r="I33" s="115" t="s">
        <v>301</v>
      </c>
      <c r="J33" s="115" t="s">
        <v>320</v>
      </c>
      <c r="K33" s="115" t="s">
        <v>325</v>
      </c>
      <c r="L33" s="115">
        <v>240.5</v>
      </c>
      <c r="M33" s="115" t="s">
        <v>492</v>
      </c>
      <c r="N33" s="119" t="s">
        <v>494</v>
      </c>
      <c r="O33" s="115" t="s">
        <v>495</v>
      </c>
    </row>
    <row r="34" spans="1:17" ht="20.100000000000001" customHeight="1" x14ac:dyDescent="0.15">
      <c r="A34" s="115"/>
      <c r="B34" s="115" t="s">
        <v>496</v>
      </c>
      <c r="C34" s="115">
        <v>13863666919</v>
      </c>
      <c r="D34" s="115" t="s">
        <v>463</v>
      </c>
      <c r="E34" s="119" t="s">
        <v>497</v>
      </c>
      <c r="F34" s="115" t="s">
        <v>465</v>
      </c>
      <c r="G34" s="115" t="s">
        <v>212</v>
      </c>
      <c r="H34" s="120">
        <v>43644</v>
      </c>
      <c r="I34" s="115" t="s">
        <v>300</v>
      </c>
      <c r="J34" s="115" t="s">
        <v>326</v>
      </c>
      <c r="K34" s="115" t="s">
        <v>320</v>
      </c>
      <c r="L34" s="115">
        <v>184</v>
      </c>
      <c r="M34" s="129" t="s">
        <v>498</v>
      </c>
      <c r="N34" s="119"/>
      <c r="O34" s="115"/>
    </row>
    <row r="35" spans="1:17" ht="20.100000000000001" customHeight="1" x14ac:dyDescent="0.15">
      <c r="A35" s="115"/>
      <c r="B35" s="115" t="s">
        <v>496</v>
      </c>
      <c r="C35" s="115" t="s">
        <v>499</v>
      </c>
      <c r="D35" s="115" t="s">
        <v>463</v>
      </c>
      <c r="E35" s="119" t="s">
        <v>497</v>
      </c>
      <c r="F35" s="115" t="s">
        <v>465</v>
      </c>
      <c r="G35" s="115" t="s">
        <v>212</v>
      </c>
      <c r="H35" s="120">
        <v>43644</v>
      </c>
      <c r="I35" s="115" t="s">
        <v>302</v>
      </c>
      <c r="J35" s="115" t="s">
        <v>320</v>
      </c>
      <c r="K35" s="115" t="s">
        <v>326</v>
      </c>
      <c r="L35" s="115">
        <v>184</v>
      </c>
      <c r="M35" s="130"/>
      <c r="N35" s="119"/>
      <c r="O35" s="115"/>
    </row>
    <row r="36" spans="1:17" ht="20.100000000000001" customHeight="1" x14ac:dyDescent="0.15">
      <c r="A36" s="115"/>
      <c r="B36" s="115" t="s">
        <v>501</v>
      </c>
      <c r="C36" s="115" t="s">
        <v>502</v>
      </c>
      <c r="D36" s="115" t="s">
        <v>463</v>
      </c>
      <c r="E36" s="119" t="s">
        <v>519</v>
      </c>
      <c r="F36" s="115" t="s">
        <v>465</v>
      </c>
      <c r="G36" s="115" t="s">
        <v>275</v>
      </c>
      <c r="H36" s="120">
        <v>43646</v>
      </c>
      <c r="I36" s="115" t="s">
        <v>303</v>
      </c>
      <c r="J36" s="115" t="s">
        <v>320</v>
      </c>
      <c r="K36" s="115" t="s">
        <v>327</v>
      </c>
      <c r="L36" s="115">
        <v>128.5</v>
      </c>
      <c r="M36" s="115" t="s">
        <v>501</v>
      </c>
      <c r="N36" s="119" t="s">
        <v>504</v>
      </c>
      <c r="O36" s="115" t="s">
        <v>505</v>
      </c>
    </row>
    <row r="37" spans="1:17" ht="20.100000000000001" customHeight="1" x14ac:dyDescent="0.15">
      <c r="A37" s="115">
        <v>1</v>
      </c>
      <c r="B37" s="115" t="s">
        <v>276</v>
      </c>
      <c r="C37" s="119" t="s">
        <v>506</v>
      </c>
      <c r="D37" s="115" t="s">
        <v>463</v>
      </c>
      <c r="E37" s="119" t="s">
        <v>507</v>
      </c>
      <c r="F37" s="115" t="s">
        <v>465</v>
      </c>
      <c r="G37" s="115" t="s">
        <v>276</v>
      </c>
      <c r="H37" s="120" t="s">
        <v>304</v>
      </c>
      <c r="I37" s="115" t="s">
        <v>305</v>
      </c>
      <c r="J37" s="115" t="s">
        <v>328</v>
      </c>
      <c r="K37" s="115" t="s">
        <v>320</v>
      </c>
      <c r="L37" s="115"/>
      <c r="M37" s="115" t="s">
        <v>276</v>
      </c>
      <c r="N37" s="119" t="s">
        <v>508</v>
      </c>
      <c r="O37" s="115" t="s">
        <v>509</v>
      </c>
      <c r="P37" s="125" t="s">
        <v>510</v>
      </c>
      <c r="Q37" s="116">
        <v>110</v>
      </c>
    </row>
    <row r="38" spans="1:17" ht="20.100000000000001" customHeight="1" x14ac:dyDescent="0.15">
      <c r="A38" s="115">
        <v>2</v>
      </c>
      <c r="B38" s="115" t="s">
        <v>276</v>
      </c>
      <c r="C38" s="119" t="s">
        <v>506</v>
      </c>
      <c r="D38" s="115" t="s">
        <v>463</v>
      </c>
      <c r="E38" s="119" t="s">
        <v>507</v>
      </c>
      <c r="F38" s="115" t="s">
        <v>465</v>
      </c>
      <c r="G38" s="115" t="s">
        <v>276</v>
      </c>
      <c r="H38" s="120" t="s">
        <v>306</v>
      </c>
      <c r="I38" s="115" t="s">
        <v>307</v>
      </c>
      <c r="J38" s="115" t="s">
        <v>320</v>
      </c>
      <c r="K38" s="115" t="s">
        <v>329</v>
      </c>
      <c r="L38" s="115">
        <f>270-235.5</f>
        <v>34.5</v>
      </c>
      <c r="M38" s="115" t="s">
        <v>276</v>
      </c>
      <c r="N38" s="119" t="s">
        <v>508</v>
      </c>
      <c r="O38" s="115" t="s">
        <v>509</v>
      </c>
      <c r="P38" s="125" t="s">
        <v>511</v>
      </c>
    </row>
    <row r="39" spans="1:17" ht="20.100000000000001" customHeight="1" x14ac:dyDescent="0.15">
      <c r="A39" s="115"/>
      <c r="B39" s="115"/>
      <c r="C39" s="119"/>
      <c r="D39" s="115"/>
      <c r="E39" s="119"/>
      <c r="F39" s="115"/>
      <c r="G39" s="115" t="s">
        <v>276</v>
      </c>
      <c r="H39" s="120"/>
      <c r="I39" s="115"/>
      <c r="J39" s="115" t="s">
        <v>290</v>
      </c>
      <c r="K39" s="115"/>
      <c r="L39" s="115">
        <v>47</v>
      </c>
      <c r="M39" s="115"/>
      <c r="N39" s="119"/>
      <c r="O39" s="115"/>
      <c r="P39" s="126"/>
    </row>
    <row r="40" spans="1:17" ht="20.100000000000001" customHeight="1" x14ac:dyDescent="0.15">
      <c r="A40" s="115"/>
      <c r="B40" s="115" t="s">
        <v>512</v>
      </c>
      <c r="C40" s="115">
        <v>13176013522</v>
      </c>
      <c r="D40" s="115" t="s">
        <v>463</v>
      </c>
      <c r="E40" s="119" t="s">
        <v>513</v>
      </c>
      <c r="F40" s="115" t="s">
        <v>465</v>
      </c>
      <c r="G40" s="115" t="s">
        <v>206</v>
      </c>
      <c r="H40" s="120">
        <v>43644</v>
      </c>
      <c r="I40" s="115" t="s">
        <v>308</v>
      </c>
      <c r="J40" s="115" t="s">
        <v>330</v>
      </c>
      <c r="K40" s="115" t="s">
        <v>331</v>
      </c>
      <c r="L40" s="115"/>
      <c r="M40" s="148" t="s">
        <v>514</v>
      </c>
      <c r="N40" s="119"/>
      <c r="O40" s="115"/>
    </row>
    <row r="41" spans="1:17" ht="20.100000000000001" customHeight="1" x14ac:dyDescent="0.15">
      <c r="A41" s="115"/>
      <c r="B41" s="115" t="s">
        <v>512</v>
      </c>
      <c r="C41" s="115">
        <v>13176013522</v>
      </c>
      <c r="D41" s="115" t="s">
        <v>463</v>
      </c>
      <c r="E41" s="119" t="s">
        <v>513</v>
      </c>
      <c r="F41" s="115" t="s">
        <v>465</v>
      </c>
      <c r="G41" s="115" t="s">
        <v>206</v>
      </c>
      <c r="H41" s="120">
        <v>43644</v>
      </c>
      <c r="I41" s="115" t="s">
        <v>305</v>
      </c>
      <c r="J41" s="115" t="s">
        <v>331</v>
      </c>
      <c r="K41" s="115" t="s">
        <v>320</v>
      </c>
      <c r="L41" s="115"/>
      <c r="M41" s="149"/>
      <c r="N41" s="119"/>
      <c r="O41" s="115"/>
    </row>
    <row r="42" spans="1:17" ht="20.100000000000001" customHeight="1" x14ac:dyDescent="0.15">
      <c r="A42" s="115"/>
      <c r="B42" s="115" t="s">
        <v>512</v>
      </c>
      <c r="C42" s="115">
        <v>13176013522</v>
      </c>
      <c r="D42" s="115" t="s">
        <v>463</v>
      </c>
      <c r="E42" s="119" t="s">
        <v>513</v>
      </c>
      <c r="F42" s="115" t="s">
        <v>465</v>
      </c>
      <c r="G42" s="115" t="s">
        <v>206</v>
      </c>
      <c r="H42" s="120">
        <v>43646</v>
      </c>
      <c r="I42" s="115" t="s">
        <v>309</v>
      </c>
      <c r="J42" s="115" t="s">
        <v>320</v>
      </c>
      <c r="K42" s="115" t="s">
        <v>330</v>
      </c>
      <c r="L42" s="115"/>
      <c r="M42" s="150"/>
      <c r="N42" s="119"/>
      <c r="O42" s="115"/>
    </row>
    <row r="43" spans="1:17" ht="20.100000000000001" customHeight="1" x14ac:dyDescent="0.15">
      <c r="A43" s="115"/>
      <c r="B43" s="115"/>
      <c r="C43" s="115"/>
      <c r="D43" s="115"/>
      <c r="E43" s="119"/>
      <c r="F43" s="115"/>
      <c r="G43" s="115" t="s">
        <v>277</v>
      </c>
      <c r="H43" s="120">
        <v>43646</v>
      </c>
      <c r="I43" s="115" t="s">
        <v>310</v>
      </c>
      <c r="J43" s="115" t="s">
        <v>320</v>
      </c>
      <c r="K43" s="115" t="s">
        <v>327</v>
      </c>
      <c r="L43" s="115"/>
      <c r="N43" s="119"/>
      <c r="O43" s="115"/>
    </row>
    <row r="44" spans="1:17" ht="20.100000000000001" customHeight="1" x14ac:dyDescent="0.15"/>
    <row r="45" spans="1:17" ht="20.100000000000001" customHeight="1" x14ac:dyDescent="0.15">
      <c r="K45" s="116" t="s">
        <v>465</v>
      </c>
      <c r="L45" s="131">
        <f>SUM(L3:L44)</f>
        <v>6284</v>
      </c>
    </row>
    <row r="46" spans="1:17" ht="20.100000000000001" customHeight="1" x14ac:dyDescent="0.15"/>
    <row r="47" spans="1:17" ht="20.100000000000001" customHeight="1" x14ac:dyDescent="0.15">
      <c r="A47" s="115">
        <v>5</v>
      </c>
      <c r="B47" s="115" t="s">
        <v>434</v>
      </c>
      <c r="C47" s="119" t="s">
        <v>435</v>
      </c>
      <c r="D47" s="115" t="s">
        <v>429</v>
      </c>
      <c r="E47" s="119" t="s">
        <v>436</v>
      </c>
      <c r="F47" s="115" t="s">
        <v>437</v>
      </c>
      <c r="G47" s="115" t="s">
        <v>396</v>
      </c>
      <c r="H47" s="120">
        <v>43644</v>
      </c>
      <c r="I47" s="115"/>
      <c r="J47" s="115" t="s">
        <v>397</v>
      </c>
      <c r="K47" s="115" t="s">
        <v>520</v>
      </c>
      <c r="L47" s="115">
        <v>500</v>
      </c>
      <c r="M47" s="115" t="s">
        <v>434</v>
      </c>
      <c r="N47" s="121" t="s">
        <v>438</v>
      </c>
      <c r="O47" s="115" t="s">
        <v>439</v>
      </c>
    </row>
    <row r="48" spans="1:17" ht="20.100000000000001" customHeight="1" x14ac:dyDescent="0.15">
      <c r="A48" s="115">
        <v>6</v>
      </c>
      <c r="B48" s="115" t="s">
        <v>434</v>
      </c>
      <c r="C48" s="119" t="s">
        <v>435</v>
      </c>
      <c r="D48" s="115" t="s">
        <v>429</v>
      </c>
      <c r="E48" s="119" t="s">
        <v>436</v>
      </c>
      <c r="F48" s="115" t="s">
        <v>437</v>
      </c>
      <c r="G48" s="115" t="s">
        <v>205</v>
      </c>
      <c r="H48" s="120">
        <v>43646</v>
      </c>
      <c r="I48" s="115"/>
      <c r="J48" s="115" t="s">
        <v>398</v>
      </c>
      <c r="K48" s="115" t="s">
        <v>521</v>
      </c>
      <c r="L48" s="115">
        <v>500</v>
      </c>
      <c r="M48" s="115" t="s">
        <v>434</v>
      </c>
      <c r="N48" s="121" t="s">
        <v>438</v>
      </c>
      <c r="O48" s="115" t="s">
        <v>439</v>
      </c>
    </row>
    <row r="49" spans="1:15" ht="20.100000000000001" customHeight="1" x14ac:dyDescent="0.15">
      <c r="A49" s="115"/>
      <c r="B49" s="115"/>
      <c r="C49" s="119"/>
      <c r="D49" s="115"/>
      <c r="E49" s="119"/>
      <c r="F49" s="115"/>
      <c r="G49" s="115"/>
      <c r="H49" s="120"/>
      <c r="I49" s="115"/>
      <c r="J49" s="115"/>
      <c r="K49" s="115"/>
      <c r="L49" s="115"/>
      <c r="M49" s="115"/>
      <c r="N49" s="121"/>
      <c r="O49" s="115"/>
    </row>
    <row r="50" spans="1:15" ht="20.100000000000001" customHeight="1" x14ac:dyDescent="0.15">
      <c r="A50" s="115"/>
      <c r="B50" s="115"/>
      <c r="C50" s="119"/>
      <c r="D50" s="115"/>
      <c r="E50" s="119"/>
      <c r="F50" s="115"/>
      <c r="G50" s="115"/>
      <c r="H50" s="120"/>
      <c r="I50" s="115"/>
      <c r="J50" s="115"/>
      <c r="K50" s="115"/>
      <c r="L50" s="132">
        <f>SUM(L47:L49)</f>
        <v>1000</v>
      </c>
      <c r="M50" s="115"/>
      <c r="N50" s="121"/>
      <c r="O50" s="115"/>
    </row>
    <row r="51" spans="1:15" ht="20.100000000000001" customHeight="1" x14ac:dyDescent="0.15">
      <c r="A51" s="115"/>
      <c r="B51" s="115"/>
      <c r="C51" s="119"/>
      <c r="D51" s="115"/>
      <c r="E51" s="119"/>
      <c r="F51" s="115"/>
      <c r="G51" s="115"/>
      <c r="H51" s="120"/>
      <c r="I51" s="115"/>
      <c r="J51" s="115"/>
      <c r="K51" s="115"/>
      <c r="L51" s="115"/>
      <c r="M51" s="115"/>
      <c r="N51" s="121"/>
      <c r="O51" s="115"/>
    </row>
    <row r="52" spans="1:15" ht="20.100000000000001" customHeight="1" x14ac:dyDescent="0.15">
      <c r="A52" s="115">
        <v>7</v>
      </c>
      <c r="B52" s="115" t="s">
        <v>441</v>
      </c>
      <c r="C52" s="119" t="s">
        <v>442</v>
      </c>
      <c r="D52" s="115" t="s">
        <v>429</v>
      </c>
      <c r="E52" s="119" t="s">
        <v>443</v>
      </c>
      <c r="F52" s="115" t="s">
        <v>444</v>
      </c>
      <c r="G52" s="115" t="s">
        <v>193</v>
      </c>
      <c r="H52" s="120">
        <v>43644</v>
      </c>
      <c r="I52" s="115" t="s">
        <v>445</v>
      </c>
      <c r="J52" s="115" t="s">
        <v>401</v>
      </c>
      <c r="K52" s="115" t="s">
        <v>522</v>
      </c>
      <c r="L52" s="115">
        <v>118.86</v>
      </c>
      <c r="M52" s="115" t="s">
        <v>441</v>
      </c>
      <c r="N52" s="119" t="s">
        <v>446</v>
      </c>
      <c r="O52" s="115" t="s">
        <v>447</v>
      </c>
    </row>
    <row r="53" spans="1:15" ht="20.100000000000001" customHeight="1" x14ac:dyDescent="0.15">
      <c r="A53" s="115">
        <v>10</v>
      </c>
      <c r="B53" s="115" t="s">
        <v>441</v>
      </c>
      <c r="C53" s="119" t="s">
        <v>442</v>
      </c>
      <c r="D53" s="115" t="s">
        <v>429</v>
      </c>
      <c r="E53" s="119" t="s">
        <v>443</v>
      </c>
      <c r="F53" s="115" t="s">
        <v>444</v>
      </c>
      <c r="G53" s="115" t="s">
        <v>193</v>
      </c>
      <c r="H53" s="120">
        <v>43646</v>
      </c>
      <c r="I53" s="115" t="s">
        <v>445</v>
      </c>
      <c r="J53" s="115" t="s">
        <v>314</v>
      </c>
      <c r="K53" s="115" t="s">
        <v>523</v>
      </c>
      <c r="L53" s="115">
        <v>88.55</v>
      </c>
      <c r="M53" s="115" t="s">
        <v>441</v>
      </c>
      <c r="N53" s="119" t="s">
        <v>446</v>
      </c>
      <c r="O53" s="115" t="s">
        <v>447</v>
      </c>
    </row>
    <row r="54" spans="1:15" ht="20.100000000000001" customHeight="1" x14ac:dyDescent="0.15">
      <c r="A54" s="115">
        <v>26</v>
      </c>
      <c r="B54" s="115" t="s">
        <v>269</v>
      </c>
      <c r="C54" s="119" t="s">
        <v>468</v>
      </c>
      <c r="D54" s="115" t="s">
        <v>429</v>
      </c>
      <c r="E54" s="119" t="s">
        <v>469</v>
      </c>
      <c r="F54" s="115" t="s">
        <v>34</v>
      </c>
      <c r="G54" s="115" t="s">
        <v>472</v>
      </c>
      <c r="H54" s="120"/>
      <c r="I54" s="115"/>
      <c r="J54" s="124"/>
      <c r="K54" s="115"/>
      <c r="L54" s="115">
        <v>220</v>
      </c>
      <c r="M54" s="115" t="s">
        <v>269</v>
      </c>
      <c r="N54" s="119" t="s">
        <v>470</v>
      </c>
      <c r="O54" s="115" t="s">
        <v>471</v>
      </c>
    </row>
    <row r="55" spans="1:15" ht="20.100000000000001" customHeight="1" x14ac:dyDescent="0.15">
      <c r="A55" s="115">
        <v>27</v>
      </c>
      <c r="B55" s="115" t="s">
        <v>269</v>
      </c>
      <c r="C55" s="119" t="s">
        <v>468</v>
      </c>
      <c r="D55" s="115" t="s">
        <v>429</v>
      </c>
      <c r="E55" s="119" t="s">
        <v>469</v>
      </c>
      <c r="F55" s="115" t="s">
        <v>473</v>
      </c>
      <c r="G55" s="115" t="s">
        <v>474</v>
      </c>
      <c r="H55" s="120"/>
      <c r="I55" s="115"/>
      <c r="J55" s="124"/>
      <c r="K55" s="115"/>
      <c r="L55" s="115">
        <v>200</v>
      </c>
      <c r="M55" s="115" t="s">
        <v>269</v>
      </c>
      <c r="N55" s="119" t="s">
        <v>470</v>
      </c>
      <c r="O55" s="115" t="s">
        <v>471</v>
      </c>
    </row>
    <row r="56" spans="1:15" ht="20.100000000000001" customHeight="1" x14ac:dyDescent="0.15">
      <c r="A56" s="115"/>
      <c r="B56" s="115" t="s">
        <v>496</v>
      </c>
      <c r="C56" s="115" t="s">
        <v>499</v>
      </c>
      <c r="D56" s="115" t="s">
        <v>463</v>
      </c>
      <c r="E56" s="119" t="s">
        <v>497</v>
      </c>
      <c r="F56" s="115" t="s">
        <v>500</v>
      </c>
      <c r="G56" s="115" t="s">
        <v>212</v>
      </c>
      <c r="H56" s="120">
        <v>43644</v>
      </c>
      <c r="I56" s="115"/>
      <c r="J56" s="115" t="s">
        <v>404</v>
      </c>
      <c r="K56" s="115" t="s">
        <v>405</v>
      </c>
      <c r="L56" s="115">
        <v>121.79</v>
      </c>
      <c r="M56" s="130"/>
      <c r="N56" s="119"/>
      <c r="O56" s="115"/>
    </row>
    <row r="57" spans="1:15" ht="20.100000000000001" customHeight="1" x14ac:dyDescent="0.15">
      <c r="A57" s="115"/>
      <c r="B57" s="115" t="s">
        <v>496</v>
      </c>
      <c r="C57" s="115" t="s">
        <v>499</v>
      </c>
      <c r="D57" s="115" t="s">
        <v>463</v>
      </c>
      <c r="E57" s="119" t="s">
        <v>497</v>
      </c>
      <c r="F57" s="115" t="s">
        <v>500</v>
      </c>
      <c r="G57" s="115" t="s">
        <v>212</v>
      </c>
      <c r="H57" s="120">
        <v>43644</v>
      </c>
      <c r="I57" s="115"/>
      <c r="J57" s="115" t="s">
        <v>405</v>
      </c>
      <c r="K57" s="115" t="s">
        <v>404</v>
      </c>
      <c r="L57" s="115">
        <v>111.33</v>
      </c>
      <c r="M57" s="133"/>
      <c r="N57" s="119"/>
      <c r="O57" s="115"/>
    </row>
    <row r="58" spans="1:15" ht="20.100000000000001" customHeight="1" x14ac:dyDescent="0.15">
      <c r="A58" s="115"/>
      <c r="B58" s="115" t="s">
        <v>434</v>
      </c>
      <c r="C58" s="119" t="s">
        <v>435</v>
      </c>
      <c r="D58" s="115" t="s">
        <v>429</v>
      </c>
      <c r="E58" s="119" t="s">
        <v>436</v>
      </c>
      <c r="F58" s="115"/>
      <c r="G58" s="115"/>
      <c r="H58" s="120"/>
      <c r="I58" s="115"/>
      <c r="J58" s="122" t="s">
        <v>440</v>
      </c>
      <c r="K58" s="122"/>
      <c r="L58" s="122">
        <v>22</v>
      </c>
      <c r="M58" s="122"/>
      <c r="N58" s="119"/>
      <c r="O58" s="115"/>
    </row>
    <row r="59" spans="1:15" ht="20.100000000000001" customHeight="1" x14ac:dyDescent="0.15">
      <c r="A59" s="115"/>
      <c r="B59" s="115" t="s">
        <v>496</v>
      </c>
      <c r="C59" s="115" t="s">
        <v>499</v>
      </c>
      <c r="D59" s="115" t="s">
        <v>463</v>
      </c>
      <c r="E59" s="119" t="s">
        <v>497</v>
      </c>
      <c r="F59" s="115"/>
      <c r="G59" s="115"/>
      <c r="H59" s="120"/>
      <c r="I59" s="115"/>
      <c r="J59" s="122" t="s">
        <v>440</v>
      </c>
      <c r="K59" s="122"/>
      <c r="L59" s="122">
        <v>22</v>
      </c>
      <c r="M59" s="122"/>
      <c r="N59" s="119"/>
      <c r="O59" s="115"/>
    </row>
    <row r="60" spans="1:15" ht="20.100000000000001" customHeight="1" x14ac:dyDescent="0.15">
      <c r="A60" s="115"/>
      <c r="B60" s="115" t="s">
        <v>501</v>
      </c>
      <c r="C60" s="115" t="s">
        <v>502</v>
      </c>
      <c r="D60" s="115" t="s">
        <v>463</v>
      </c>
      <c r="E60" s="119" t="s">
        <v>503</v>
      </c>
      <c r="F60" s="115"/>
      <c r="G60" s="115"/>
      <c r="H60" s="120"/>
      <c r="I60" s="115"/>
      <c r="J60" s="122" t="s">
        <v>440</v>
      </c>
      <c r="K60" s="122"/>
      <c r="L60" s="122">
        <v>14</v>
      </c>
      <c r="M60" s="122"/>
      <c r="N60" s="119"/>
      <c r="O60" s="115"/>
    </row>
    <row r="61" spans="1:15" ht="20.100000000000001" customHeight="1" x14ac:dyDescent="0.15">
      <c r="A61" s="115"/>
      <c r="B61" s="115" t="s">
        <v>269</v>
      </c>
      <c r="C61" s="119" t="s">
        <v>468</v>
      </c>
      <c r="D61" s="115" t="s">
        <v>429</v>
      </c>
      <c r="E61" s="119" t="s">
        <v>469</v>
      </c>
      <c r="F61" s="115"/>
      <c r="G61" s="115"/>
      <c r="H61" s="120"/>
      <c r="I61" s="115"/>
      <c r="J61" s="122" t="s">
        <v>440</v>
      </c>
      <c r="K61" s="122"/>
      <c r="L61" s="122">
        <v>22</v>
      </c>
      <c r="M61" s="122"/>
      <c r="N61" s="119"/>
      <c r="O61" s="115"/>
    </row>
    <row r="62" spans="1:15" ht="20.100000000000001" customHeight="1" x14ac:dyDescent="0.15">
      <c r="A62" s="115"/>
      <c r="B62" s="115" t="s">
        <v>492</v>
      </c>
      <c r="C62" s="115"/>
      <c r="D62" s="115" t="s">
        <v>463</v>
      </c>
      <c r="E62" s="119" t="s">
        <v>493</v>
      </c>
      <c r="F62" s="115"/>
      <c r="G62" s="115"/>
      <c r="H62" s="120"/>
      <c r="I62" s="115"/>
      <c r="J62" s="122" t="s">
        <v>440</v>
      </c>
      <c r="K62" s="122"/>
      <c r="L62" s="122">
        <v>22</v>
      </c>
      <c r="M62" s="122"/>
      <c r="N62" s="119"/>
      <c r="O62" s="115"/>
    </row>
    <row r="63" spans="1:15" ht="20.100000000000001" customHeight="1" x14ac:dyDescent="0.15">
      <c r="H63" s="134"/>
    </row>
    <row r="64" spans="1:15" ht="20.100000000000001" customHeight="1" x14ac:dyDescent="0.15">
      <c r="L64" s="131">
        <f>SUM(L52:L63)</f>
        <v>962.53</v>
      </c>
    </row>
    <row r="65" spans="11:11" ht="20.100000000000001" customHeight="1" x14ac:dyDescent="0.15"/>
    <row r="66" spans="11:11" ht="20.100000000000001" customHeight="1" x14ac:dyDescent="0.15"/>
    <row r="67" spans="11:11" ht="20.100000000000001" customHeight="1" x14ac:dyDescent="0.15">
      <c r="K67" s="135">
        <f>L64+L50+L45</f>
        <v>8246.5300000000007</v>
      </c>
    </row>
    <row r="68" spans="11:11" ht="20.100000000000001" customHeight="1" x14ac:dyDescent="0.15"/>
    <row r="69" spans="11:11" ht="20.100000000000001" customHeight="1" x14ac:dyDescent="0.15"/>
    <row r="70" spans="11:11" ht="20.100000000000001" customHeight="1" x14ac:dyDescent="0.15"/>
    <row r="71" spans="11:11" ht="20.100000000000001" customHeight="1" x14ac:dyDescent="0.15"/>
    <row r="72" spans="11:11" ht="20.100000000000001" customHeight="1" x14ac:dyDescent="0.15"/>
    <row r="73" spans="11:11" ht="20.100000000000001" customHeight="1" x14ac:dyDescent="0.15"/>
    <row r="74" spans="11:11" ht="20.100000000000001" customHeight="1" x14ac:dyDescent="0.15"/>
    <row r="75" spans="11:11" ht="20.100000000000001" customHeight="1" x14ac:dyDescent="0.15"/>
    <row r="76" spans="11:11" ht="20.100000000000001" customHeight="1" x14ac:dyDescent="0.15"/>
    <row r="77" spans="11:11" ht="20.100000000000001" customHeight="1" x14ac:dyDescent="0.15"/>
    <row r="78" spans="11:11" ht="20.100000000000001" customHeight="1" x14ac:dyDescent="0.15"/>
    <row r="79" spans="11:11" ht="20.100000000000001" customHeight="1" x14ac:dyDescent="0.15"/>
    <row r="80" spans="11:11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</sheetData>
  <mergeCells count="4">
    <mergeCell ref="B1:E1"/>
    <mergeCell ref="F1:L1"/>
    <mergeCell ref="M1:O1"/>
    <mergeCell ref="M40:M42"/>
  </mergeCells>
  <phoneticPr fontId="2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topLeftCell="A27" zoomScaleNormal="100" workbookViewId="0">
      <selection activeCell="H32" sqref="H32:H35"/>
    </sheetView>
  </sheetViews>
  <sheetFormatPr defaultRowHeight="20.25" customHeight="1" x14ac:dyDescent="0.15"/>
  <cols>
    <col min="1" max="1" width="8.375" customWidth="1"/>
    <col min="2" max="2" width="29.625" customWidth="1"/>
    <col min="3" max="3" width="29.5" customWidth="1"/>
    <col min="4" max="4" width="9.5" customWidth="1"/>
    <col min="5" max="5" width="9.875" customWidth="1"/>
    <col min="7" max="7" width="13.375" customWidth="1"/>
    <col min="8" max="8" width="15.375" customWidth="1"/>
    <col min="9" max="9" width="30.625" customWidth="1"/>
  </cols>
  <sheetData>
    <row r="1" spans="1:9" ht="42" customHeight="1" x14ac:dyDescent="0.15">
      <c r="A1" s="159" t="s">
        <v>171</v>
      </c>
      <c r="B1" s="160"/>
      <c r="C1" s="160"/>
      <c r="D1" s="160"/>
      <c r="E1" s="160"/>
      <c r="F1" s="160"/>
      <c r="G1" s="160"/>
      <c r="H1" s="160"/>
      <c r="I1" s="160"/>
    </row>
    <row r="2" spans="1:9" ht="20.25" customHeight="1" thickBot="1" x14ac:dyDescent="0.2">
      <c r="A2" s="1" t="s">
        <v>0</v>
      </c>
      <c r="B2" s="3" t="s">
        <v>166</v>
      </c>
      <c r="C2" s="7" t="s">
        <v>81</v>
      </c>
      <c r="D2" s="164" t="s">
        <v>158</v>
      </c>
      <c r="E2" s="164"/>
      <c r="F2" s="1" t="s">
        <v>65</v>
      </c>
      <c r="G2" s="2" t="s">
        <v>109</v>
      </c>
      <c r="H2" s="166" t="s">
        <v>167</v>
      </c>
      <c r="I2" s="166"/>
    </row>
    <row r="3" spans="1:9" ht="20.25" customHeight="1" thickBot="1" x14ac:dyDescent="0.2">
      <c r="A3" s="2" t="s">
        <v>64</v>
      </c>
      <c r="B3" s="4" t="s">
        <v>117</v>
      </c>
      <c r="C3" s="2" t="s">
        <v>131</v>
      </c>
      <c r="D3" s="165"/>
      <c r="E3" s="165"/>
      <c r="F3" s="1" t="s">
        <v>132</v>
      </c>
      <c r="G3" s="2" t="s">
        <v>110</v>
      </c>
      <c r="H3" s="167" t="s">
        <v>168</v>
      </c>
      <c r="I3" s="167"/>
    </row>
    <row r="4" spans="1:9" ht="20.25" customHeight="1" thickBot="1" x14ac:dyDescent="0.2">
      <c r="A4" s="2" t="s">
        <v>55</v>
      </c>
      <c r="B4" s="5" t="s">
        <v>159</v>
      </c>
      <c r="C4" s="46" t="s">
        <v>133</v>
      </c>
      <c r="D4" s="165"/>
      <c r="E4" s="165"/>
      <c r="F4" s="1" t="s">
        <v>66</v>
      </c>
      <c r="G4" s="2" t="s">
        <v>125</v>
      </c>
      <c r="H4" s="168">
        <v>43616</v>
      </c>
      <c r="I4" s="168"/>
    </row>
    <row r="5" spans="1:9" ht="7.5" customHeight="1" x14ac:dyDescent="0.15">
      <c r="A5" s="157"/>
      <c r="B5" s="158"/>
      <c r="C5" s="158"/>
      <c r="D5" s="158"/>
      <c r="E5" s="158"/>
      <c r="F5" s="158"/>
      <c r="G5" s="158"/>
      <c r="H5" s="158"/>
      <c r="I5" s="158"/>
    </row>
    <row r="6" spans="1:9" ht="51" customHeight="1" x14ac:dyDescent="0.15">
      <c r="A6" s="12" t="s">
        <v>56</v>
      </c>
      <c r="B6" s="163" t="s">
        <v>63</v>
      </c>
      <c r="C6" s="163"/>
      <c r="D6" s="163"/>
      <c r="E6" s="163"/>
      <c r="F6" s="163"/>
      <c r="G6" s="163"/>
      <c r="H6" s="163"/>
      <c r="I6" s="163"/>
    </row>
    <row r="7" spans="1:9" ht="20.25" customHeight="1" x14ac:dyDescent="0.15">
      <c r="A7" s="161" t="s">
        <v>84</v>
      </c>
      <c r="B7" s="162"/>
      <c r="C7" s="162"/>
      <c r="D7" s="162"/>
      <c r="E7" s="162"/>
      <c r="F7" s="162"/>
      <c r="G7" s="161" t="s">
        <v>85</v>
      </c>
      <c r="H7" s="162"/>
      <c r="I7" s="162"/>
    </row>
    <row r="8" spans="1:9" ht="20.25" customHeight="1" x14ac:dyDescent="0.15">
      <c r="A8" s="13" t="s">
        <v>13</v>
      </c>
      <c r="B8" s="13" t="s">
        <v>2</v>
      </c>
      <c r="C8" s="13" t="s">
        <v>82</v>
      </c>
      <c r="D8" s="13" t="s">
        <v>3</v>
      </c>
      <c r="E8" s="13" t="s">
        <v>135</v>
      </c>
      <c r="F8" s="13" t="s">
        <v>14</v>
      </c>
      <c r="G8" s="13" t="s">
        <v>15</v>
      </c>
      <c r="H8" s="13" t="s">
        <v>83</v>
      </c>
      <c r="I8" s="59"/>
    </row>
    <row r="9" spans="1:9" ht="20.25" customHeight="1" x14ac:dyDescent="0.15">
      <c r="A9" s="14" t="s">
        <v>67</v>
      </c>
      <c r="B9" s="154" t="s">
        <v>118</v>
      </c>
      <c r="C9" s="154"/>
      <c r="D9" s="154"/>
      <c r="E9" s="154"/>
      <c r="F9" s="154"/>
      <c r="G9" s="154"/>
      <c r="H9" s="154"/>
      <c r="I9" s="58"/>
    </row>
    <row r="10" spans="1:9" ht="20.25" customHeight="1" x14ac:dyDescent="0.15">
      <c r="A10" s="151" t="s">
        <v>86</v>
      </c>
      <c r="B10" s="155" t="s">
        <v>158</v>
      </c>
      <c r="C10" s="16" t="s">
        <v>160</v>
      </c>
      <c r="D10" s="17">
        <v>10</v>
      </c>
      <c r="E10" s="17">
        <v>2</v>
      </c>
      <c r="F10" s="18" t="s">
        <v>16</v>
      </c>
      <c r="G10" s="19">
        <v>510</v>
      </c>
      <c r="H10" s="20">
        <f>D10*E10*G10</f>
        <v>10200</v>
      </c>
      <c r="I10" s="21" t="s">
        <v>17</v>
      </c>
    </row>
    <row r="11" spans="1:9" ht="20.25" customHeight="1" x14ac:dyDescent="0.15">
      <c r="A11" s="151"/>
      <c r="B11" s="155"/>
      <c r="C11" s="16" t="s">
        <v>161</v>
      </c>
      <c r="D11" s="17">
        <v>7</v>
      </c>
      <c r="E11" s="17">
        <v>2</v>
      </c>
      <c r="F11" s="18" t="s">
        <v>16</v>
      </c>
      <c r="G11" s="19">
        <v>510</v>
      </c>
      <c r="H11" s="20">
        <f t="shared" ref="H11" si="0">D11*E11*G11</f>
        <v>7140</v>
      </c>
      <c r="I11" s="21" t="s">
        <v>18</v>
      </c>
    </row>
    <row r="12" spans="1:9" ht="20.25" customHeight="1" x14ac:dyDescent="0.15">
      <c r="A12" s="63"/>
      <c r="B12" s="64"/>
      <c r="C12" s="16" t="s">
        <v>161</v>
      </c>
      <c r="D12" s="17">
        <v>5</v>
      </c>
      <c r="E12" s="17">
        <v>2</v>
      </c>
      <c r="F12" s="18" t="s">
        <v>16</v>
      </c>
      <c r="G12" s="19">
        <v>460</v>
      </c>
      <c r="H12" s="20">
        <f t="shared" ref="H12" si="1">D12*E12*G12</f>
        <v>4600</v>
      </c>
      <c r="I12" s="21" t="s">
        <v>18</v>
      </c>
    </row>
    <row r="13" spans="1:9" ht="23.25" hidden="1" customHeight="1" x14ac:dyDescent="0.15">
      <c r="A13" s="151" t="s">
        <v>87</v>
      </c>
      <c r="B13" s="22" t="s">
        <v>134</v>
      </c>
      <c r="C13" s="23"/>
      <c r="D13" s="17"/>
      <c r="E13" s="17"/>
      <c r="F13" s="18" t="s">
        <v>19</v>
      </c>
      <c r="G13" s="24"/>
      <c r="H13" s="20">
        <f t="shared" ref="H13:H18" si="2">D13*E13*G13</f>
        <v>0</v>
      </c>
      <c r="I13" s="20"/>
    </row>
    <row r="14" spans="1:9" ht="20.25" hidden="1" customHeight="1" x14ac:dyDescent="0.15">
      <c r="A14" s="151"/>
      <c r="B14" s="22" t="s">
        <v>69</v>
      </c>
      <c r="C14" s="16" t="s">
        <v>73</v>
      </c>
      <c r="D14" s="17"/>
      <c r="E14" s="17"/>
      <c r="F14" s="18" t="s">
        <v>70</v>
      </c>
      <c r="G14" s="19"/>
      <c r="H14" s="20">
        <f t="shared" si="2"/>
        <v>0</v>
      </c>
      <c r="I14" s="20"/>
    </row>
    <row r="15" spans="1:9" ht="20.25" hidden="1" customHeight="1" x14ac:dyDescent="0.15">
      <c r="A15" s="151"/>
      <c r="B15" s="22" t="s">
        <v>71</v>
      </c>
      <c r="C15" s="16" t="s">
        <v>72</v>
      </c>
      <c r="D15" s="17"/>
      <c r="E15" s="17"/>
      <c r="F15" s="18" t="s">
        <v>138</v>
      </c>
      <c r="G15" s="19"/>
      <c r="H15" s="20">
        <f t="shared" si="2"/>
        <v>0</v>
      </c>
      <c r="I15" s="20"/>
    </row>
    <row r="16" spans="1:9" ht="20.25" hidden="1" customHeight="1" x14ac:dyDescent="0.15">
      <c r="A16" s="151"/>
      <c r="B16" s="22" t="s">
        <v>74</v>
      </c>
      <c r="C16" s="16" t="s">
        <v>75</v>
      </c>
      <c r="D16" s="17"/>
      <c r="E16" s="17"/>
      <c r="F16" s="18" t="s">
        <v>76</v>
      </c>
      <c r="G16" s="19"/>
      <c r="H16" s="20">
        <f t="shared" si="2"/>
        <v>0</v>
      </c>
      <c r="I16" s="20"/>
    </row>
    <row r="17" spans="1:11" ht="20.25" hidden="1" customHeight="1" x14ac:dyDescent="0.15">
      <c r="A17" s="151"/>
      <c r="B17" s="25" t="s">
        <v>111</v>
      </c>
      <c r="C17" s="16" t="s">
        <v>136</v>
      </c>
      <c r="D17" s="17"/>
      <c r="E17" s="17"/>
      <c r="F17" s="18" t="s">
        <v>112</v>
      </c>
      <c r="G17" s="19"/>
      <c r="H17" s="20">
        <f t="shared" si="2"/>
        <v>0</v>
      </c>
      <c r="I17" s="20"/>
    </row>
    <row r="18" spans="1:11" ht="20.25" hidden="1" customHeight="1" x14ac:dyDescent="0.15">
      <c r="A18" s="151"/>
      <c r="B18" s="22" t="s">
        <v>137</v>
      </c>
      <c r="C18" s="16"/>
      <c r="D18" s="17"/>
      <c r="E18" s="17"/>
      <c r="F18" s="18" t="s">
        <v>77</v>
      </c>
      <c r="G18" s="19"/>
      <c r="H18" s="20">
        <f t="shared" si="2"/>
        <v>0</v>
      </c>
      <c r="I18" s="20"/>
    </row>
    <row r="19" spans="1:11" ht="20.25" customHeight="1" x14ac:dyDescent="0.15">
      <c r="A19" s="154" t="s">
        <v>154</v>
      </c>
      <c r="B19" s="156"/>
      <c r="C19" s="156"/>
      <c r="D19" s="156"/>
      <c r="E19" s="156"/>
      <c r="F19" s="156"/>
      <c r="G19" s="156"/>
      <c r="H19" s="48">
        <f>SUM(H10:H18)</f>
        <v>21940</v>
      </c>
      <c r="I19" s="48"/>
    </row>
    <row r="20" spans="1:11" ht="20.25" customHeight="1" x14ac:dyDescent="0.15">
      <c r="A20" s="26" t="s">
        <v>13</v>
      </c>
      <c r="B20" s="26" t="s">
        <v>2</v>
      </c>
      <c r="C20" s="26" t="s">
        <v>82</v>
      </c>
      <c r="D20" s="27" t="s">
        <v>21</v>
      </c>
      <c r="E20" s="27" t="s">
        <v>43</v>
      </c>
      <c r="F20" s="26" t="s">
        <v>5</v>
      </c>
      <c r="G20" s="26" t="s">
        <v>6</v>
      </c>
      <c r="H20" s="26" t="s">
        <v>7</v>
      </c>
      <c r="I20" s="26"/>
    </row>
    <row r="21" spans="1:11" ht="20.25" customHeight="1" x14ac:dyDescent="0.15">
      <c r="A21" s="53" t="s">
        <v>68</v>
      </c>
      <c r="B21" s="154" t="s">
        <v>23</v>
      </c>
      <c r="C21" s="154"/>
      <c r="D21" s="154"/>
      <c r="E21" s="154"/>
      <c r="F21" s="154"/>
      <c r="G21" s="154"/>
      <c r="H21" s="154"/>
      <c r="I21" s="58"/>
      <c r="J21" s="52"/>
      <c r="K21" s="52"/>
    </row>
    <row r="22" spans="1:11" s="9" customFormat="1" ht="18.75" customHeight="1" x14ac:dyDescent="0.15">
      <c r="A22" s="54" t="s">
        <v>114</v>
      </c>
      <c r="B22" s="47" t="s">
        <v>128</v>
      </c>
      <c r="C22" s="28" t="s">
        <v>162</v>
      </c>
      <c r="D22" s="30"/>
      <c r="E22" s="30">
        <v>2</v>
      </c>
      <c r="F22" s="55" t="s">
        <v>139</v>
      </c>
      <c r="G22" s="34"/>
      <c r="H22" s="20">
        <f>D22*E22*G22</f>
        <v>0</v>
      </c>
      <c r="I22" s="61"/>
      <c r="J22" s="52"/>
      <c r="K22" s="52"/>
    </row>
    <row r="23" spans="1:11" ht="18.75" hidden="1" customHeight="1" x14ac:dyDescent="0.15">
      <c r="A23" s="54" t="s">
        <v>113</v>
      </c>
      <c r="B23" s="25" t="s">
        <v>129</v>
      </c>
      <c r="C23" s="28" t="s">
        <v>163</v>
      </c>
      <c r="D23" s="30"/>
      <c r="E23" s="30"/>
      <c r="F23" s="55" t="s">
        <v>139</v>
      </c>
      <c r="G23" s="32"/>
      <c r="H23" s="20">
        <f>D23*E23*G23</f>
        <v>0</v>
      </c>
      <c r="I23" s="20"/>
      <c r="J23" s="51"/>
      <c r="K23" s="52" t="s">
        <v>126</v>
      </c>
    </row>
    <row r="24" spans="1:11" ht="18.75" hidden="1" customHeight="1" x14ac:dyDescent="0.15">
      <c r="A24" s="29" t="s">
        <v>88</v>
      </c>
      <c r="B24" s="33" t="s">
        <v>34</v>
      </c>
      <c r="C24" s="28" t="s">
        <v>140</v>
      </c>
      <c r="D24" s="30"/>
      <c r="E24" s="30"/>
      <c r="F24" s="55" t="s">
        <v>139</v>
      </c>
      <c r="G24" s="34"/>
      <c r="H24" s="20">
        <f t="shared" ref="H24:H25" si="3">D24*E24*G24</f>
        <v>0</v>
      </c>
      <c r="I24" s="20"/>
      <c r="J24" s="52"/>
      <c r="K24" s="52"/>
    </row>
    <row r="25" spans="1:11" ht="18.75" customHeight="1" x14ac:dyDescent="0.15">
      <c r="A25" s="29" t="s">
        <v>89</v>
      </c>
      <c r="B25" s="33" t="s">
        <v>35</v>
      </c>
      <c r="C25" s="28" t="s">
        <v>140</v>
      </c>
      <c r="D25" s="30"/>
      <c r="E25" s="30">
        <v>2</v>
      </c>
      <c r="F25" s="55" t="s">
        <v>139</v>
      </c>
      <c r="G25" s="32"/>
      <c r="H25" s="20">
        <f t="shared" si="3"/>
        <v>0</v>
      </c>
      <c r="I25" s="61"/>
    </row>
    <row r="26" spans="1:11" ht="20.25" customHeight="1" x14ac:dyDescent="0.15">
      <c r="A26" s="154" t="s">
        <v>153</v>
      </c>
      <c r="B26" s="156"/>
      <c r="C26" s="156"/>
      <c r="D26" s="156"/>
      <c r="E26" s="156"/>
      <c r="F26" s="156"/>
      <c r="G26" s="156"/>
      <c r="H26" s="48">
        <f>SUM(H22:H25)</f>
        <v>0</v>
      </c>
      <c r="I26" s="48"/>
    </row>
    <row r="27" spans="1:11" ht="20.25" customHeight="1" x14ac:dyDescent="0.15">
      <c r="A27" s="26" t="s">
        <v>1</v>
      </c>
      <c r="B27" s="26" t="s">
        <v>2</v>
      </c>
      <c r="C27" s="26" t="s">
        <v>82</v>
      </c>
      <c r="D27" s="27" t="s">
        <v>3</v>
      </c>
      <c r="E27" s="27" t="s">
        <v>4</v>
      </c>
      <c r="F27" s="26" t="s">
        <v>5</v>
      </c>
      <c r="G27" s="26" t="s">
        <v>6</v>
      </c>
      <c r="H27" s="26" t="s">
        <v>7</v>
      </c>
      <c r="I27" s="26"/>
    </row>
    <row r="28" spans="1:11" ht="20.25" customHeight="1" x14ac:dyDescent="0.15">
      <c r="A28" s="14" t="s">
        <v>40</v>
      </c>
      <c r="B28" s="154" t="s">
        <v>8</v>
      </c>
      <c r="C28" s="154"/>
      <c r="D28" s="154"/>
      <c r="E28" s="154"/>
      <c r="F28" s="154"/>
      <c r="G28" s="154"/>
      <c r="H28" s="154"/>
      <c r="I28" s="58"/>
    </row>
    <row r="29" spans="1:11" s="9" customFormat="1" ht="20.25" customHeight="1" x14ac:dyDescent="0.15">
      <c r="A29" s="151" t="s">
        <v>90</v>
      </c>
      <c r="B29" s="152" t="s">
        <v>144</v>
      </c>
      <c r="C29" s="28" t="s">
        <v>165</v>
      </c>
      <c r="D29" s="28">
        <v>12</v>
      </c>
      <c r="E29" s="28">
        <v>2</v>
      </c>
      <c r="F29" s="55" t="s">
        <v>9</v>
      </c>
      <c r="G29" s="34">
        <v>300</v>
      </c>
      <c r="H29" s="20">
        <f t="shared" ref="H29:H35" si="4">D29*E29*G29</f>
        <v>7200</v>
      </c>
      <c r="I29" s="128"/>
      <c r="J29" s="11"/>
      <c r="K29" s="8" t="s">
        <v>126</v>
      </c>
    </row>
    <row r="30" spans="1:11" s="9" customFormat="1" ht="20.25" customHeight="1" x14ac:dyDescent="0.15">
      <c r="A30" s="151"/>
      <c r="B30" s="152"/>
      <c r="C30" s="28" t="s">
        <v>165</v>
      </c>
      <c r="D30" s="28">
        <v>2</v>
      </c>
      <c r="E30" s="28">
        <v>1</v>
      </c>
      <c r="F30" s="98" t="s">
        <v>9</v>
      </c>
      <c r="G30" s="34">
        <v>350</v>
      </c>
      <c r="H30" s="20">
        <f t="shared" si="4"/>
        <v>700</v>
      </c>
      <c r="I30" s="128" t="s">
        <v>516</v>
      </c>
      <c r="J30" s="11"/>
      <c r="K30" s="8"/>
    </row>
    <row r="31" spans="1:11" s="9" customFormat="1" ht="20.25" customHeight="1" x14ac:dyDescent="0.15">
      <c r="A31" s="151"/>
      <c r="B31" s="152"/>
      <c r="C31" s="28" t="s">
        <v>165</v>
      </c>
      <c r="D31" s="28">
        <v>2</v>
      </c>
      <c r="E31" s="28">
        <v>1</v>
      </c>
      <c r="F31" s="98" t="s">
        <v>9</v>
      </c>
      <c r="G31" s="34">
        <v>500</v>
      </c>
      <c r="H31" s="20">
        <f t="shared" si="4"/>
        <v>1000</v>
      </c>
      <c r="I31" s="128" t="s">
        <v>517</v>
      </c>
      <c r="J31" s="11"/>
      <c r="K31" s="8"/>
    </row>
    <row r="32" spans="1:11" ht="20.25" customHeight="1" x14ac:dyDescent="0.15">
      <c r="A32" s="151"/>
      <c r="B32" s="152"/>
      <c r="C32" s="28" t="s">
        <v>169</v>
      </c>
      <c r="D32" s="28">
        <v>9</v>
      </c>
      <c r="E32" s="28">
        <v>1</v>
      </c>
      <c r="F32" s="55" t="s">
        <v>9</v>
      </c>
      <c r="G32" s="34">
        <v>350</v>
      </c>
      <c r="H32" s="20">
        <f t="shared" si="4"/>
        <v>3150</v>
      </c>
      <c r="I32" s="128"/>
      <c r="J32" s="10"/>
    </row>
    <row r="33" spans="1:10" ht="20.25" customHeight="1" x14ac:dyDescent="0.15">
      <c r="A33" s="151"/>
      <c r="B33" s="152"/>
      <c r="C33" s="28" t="s">
        <v>170</v>
      </c>
      <c r="D33" s="28">
        <v>12</v>
      </c>
      <c r="E33" s="28">
        <v>2</v>
      </c>
      <c r="F33" s="60" t="s">
        <v>9</v>
      </c>
      <c r="G33" s="34">
        <v>280</v>
      </c>
      <c r="H33" s="20">
        <f t="shared" si="4"/>
        <v>6720</v>
      </c>
      <c r="I33" s="128"/>
      <c r="J33" s="10"/>
    </row>
    <row r="34" spans="1:10" ht="20.25" customHeight="1" x14ac:dyDescent="0.15">
      <c r="A34" s="151"/>
      <c r="B34" s="152"/>
      <c r="C34" s="28" t="s">
        <v>164</v>
      </c>
      <c r="D34" s="28">
        <v>1</v>
      </c>
      <c r="E34" s="28">
        <v>1</v>
      </c>
      <c r="F34" s="55" t="s">
        <v>9</v>
      </c>
      <c r="G34" s="34">
        <v>280</v>
      </c>
      <c r="H34" s="20">
        <f t="shared" si="4"/>
        <v>280</v>
      </c>
      <c r="I34" s="128"/>
      <c r="J34" s="10"/>
    </row>
    <row r="35" spans="1:10" ht="20.25" customHeight="1" x14ac:dyDescent="0.15">
      <c r="A35" s="151"/>
      <c r="B35" s="152"/>
      <c r="C35" s="28" t="s">
        <v>395</v>
      </c>
      <c r="D35" s="28">
        <v>1</v>
      </c>
      <c r="E35" s="28">
        <v>2</v>
      </c>
      <c r="F35" s="98" t="s">
        <v>9</v>
      </c>
      <c r="G35" s="34">
        <v>330</v>
      </c>
      <c r="H35" s="20">
        <f t="shared" si="4"/>
        <v>660</v>
      </c>
      <c r="I35" s="128"/>
      <c r="J35" s="10"/>
    </row>
    <row r="36" spans="1:10" ht="20.25" hidden="1" customHeight="1" x14ac:dyDescent="0.15">
      <c r="A36" s="151" t="s">
        <v>91</v>
      </c>
      <c r="B36" s="176" t="s">
        <v>145</v>
      </c>
      <c r="C36" s="28" t="s">
        <v>141</v>
      </c>
      <c r="D36" s="35"/>
      <c r="E36" s="35"/>
      <c r="F36" s="31" t="s">
        <v>9</v>
      </c>
      <c r="G36" s="34"/>
      <c r="H36" s="20">
        <f t="shared" ref="H36:H40" si="5">D36*E36*G36</f>
        <v>0</v>
      </c>
      <c r="I36" s="128"/>
    </row>
    <row r="37" spans="1:10" ht="20.25" hidden="1" customHeight="1" x14ac:dyDescent="0.15">
      <c r="A37" s="151"/>
      <c r="B37" s="176"/>
      <c r="C37" s="28" t="s">
        <v>142</v>
      </c>
      <c r="D37" s="35"/>
      <c r="E37" s="35"/>
      <c r="F37" s="31" t="s">
        <v>9</v>
      </c>
      <c r="G37" s="34"/>
      <c r="H37" s="20">
        <f t="shared" si="5"/>
        <v>0</v>
      </c>
      <c r="I37" s="128"/>
    </row>
    <row r="38" spans="1:10" ht="20.25" hidden="1" customHeight="1" x14ac:dyDescent="0.15">
      <c r="A38" s="151" t="s">
        <v>92</v>
      </c>
      <c r="B38" s="176"/>
      <c r="C38" s="28" t="s">
        <v>143</v>
      </c>
      <c r="D38" s="35"/>
      <c r="E38" s="35"/>
      <c r="F38" s="31" t="s">
        <v>10</v>
      </c>
      <c r="G38" s="34"/>
      <c r="H38" s="20">
        <f t="shared" si="5"/>
        <v>0</v>
      </c>
      <c r="I38" s="128"/>
    </row>
    <row r="39" spans="1:10" ht="20.25" customHeight="1" x14ac:dyDescent="0.15">
      <c r="A39" s="151"/>
      <c r="B39" s="176"/>
      <c r="C39" s="28"/>
      <c r="D39" s="136">
        <v>1</v>
      </c>
      <c r="E39" s="136">
        <v>1</v>
      </c>
      <c r="F39" s="137" t="s">
        <v>10</v>
      </c>
      <c r="G39" s="138">
        <v>962.53</v>
      </c>
      <c r="H39" s="139">
        <f t="shared" si="5"/>
        <v>962.53</v>
      </c>
      <c r="I39" s="140" t="s">
        <v>524</v>
      </c>
    </row>
    <row r="40" spans="1:10" ht="20.25" customHeight="1" x14ac:dyDescent="0.15">
      <c r="A40" s="67" t="s">
        <v>93</v>
      </c>
      <c r="B40" s="68" t="s">
        <v>11</v>
      </c>
      <c r="C40" s="28" t="s">
        <v>515</v>
      </c>
      <c r="D40" s="35">
        <v>1</v>
      </c>
      <c r="E40" s="35">
        <v>1</v>
      </c>
      <c r="F40" s="31" t="s">
        <v>12</v>
      </c>
      <c r="G40" s="34">
        <v>7126</v>
      </c>
      <c r="H40" s="20">
        <f t="shared" si="5"/>
        <v>7126</v>
      </c>
      <c r="I40" s="62" t="s">
        <v>372</v>
      </c>
    </row>
    <row r="41" spans="1:10" ht="20.25" customHeight="1" x14ac:dyDescent="0.15">
      <c r="A41" s="154" t="s">
        <v>155</v>
      </c>
      <c r="B41" s="156"/>
      <c r="C41" s="156"/>
      <c r="D41" s="156"/>
      <c r="E41" s="156"/>
      <c r="F41" s="156"/>
      <c r="G41" s="156"/>
      <c r="H41" s="48">
        <f>SUM(H29:H40)</f>
        <v>27798.53</v>
      </c>
      <c r="I41" s="48"/>
    </row>
    <row r="42" spans="1:10" ht="20.25" customHeight="1" x14ac:dyDescent="0.15">
      <c r="A42" s="26" t="s">
        <v>13</v>
      </c>
      <c r="B42" s="26" t="s">
        <v>2</v>
      </c>
      <c r="C42" s="26" t="s">
        <v>82</v>
      </c>
      <c r="D42" s="171" t="s">
        <v>3</v>
      </c>
      <c r="E42" s="171"/>
      <c r="F42" s="26" t="s">
        <v>5</v>
      </c>
      <c r="G42" s="26" t="s">
        <v>6</v>
      </c>
      <c r="H42" s="26" t="s">
        <v>7</v>
      </c>
      <c r="I42" s="26"/>
    </row>
    <row r="43" spans="1:10" ht="20.25" customHeight="1" x14ac:dyDescent="0.15">
      <c r="A43" s="14" t="s">
        <v>41</v>
      </c>
      <c r="B43" s="154" t="s">
        <v>25</v>
      </c>
      <c r="C43" s="154"/>
      <c r="D43" s="154"/>
      <c r="E43" s="154"/>
      <c r="F43" s="154"/>
      <c r="G43" s="154"/>
      <c r="H43" s="154"/>
      <c r="I43" s="58"/>
    </row>
    <row r="44" spans="1:10" ht="20.25" customHeight="1" x14ac:dyDescent="0.15">
      <c r="A44" s="29" t="s">
        <v>94</v>
      </c>
      <c r="B44" s="28" t="s">
        <v>26</v>
      </c>
      <c r="C44" s="28" t="s">
        <v>146</v>
      </c>
      <c r="D44" s="153">
        <v>23</v>
      </c>
      <c r="E44" s="153"/>
      <c r="F44" s="31" t="s">
        <v>22</v>
      </c>
      <c r="G44" s="34">
        <v>10</v>
      </c>
      <c r="H44" s="20">
        <f>D44*G44</f>
        <v>230</v>
      </c>
      <c r="I44" s="177" t="s">
        <v>147</v>
      </c>
    </row>
    <row r="45" spans="1:10" ht="20.25" customHeight="1" x14ac:dyDescent="0.15">
      <c r="A45" s="29" t="s">
        <v>95</v>
      </c>
      <c r="B45" s="28" t="s">
        <v>44</v>
      </c>
      <c r="C45" s="57"/>
      <c r="D45" s="153">
        <v>47</v>
      </c>
      <c r="E45" s="153"/>
      <c r="F45" s="31" t="s">
        <v>36</v>
      </c>
      <c r="G45" s="34">
        <v>600</v>
      </c>
      <c r="H45" s="20">
        <f>D45*G45</f>
        <v>28200</v>
      </c>
      <c r="I45" s="177"/>
    </row>
    <row r="46" spans="1:10" ht="20.25" customHeight="1" x14ac:dyDescent="0.15">
      <c r="A46" s="29" t="s">
        <v>96</v>
      </c>
      <c r="B46" s="28" t="s">
        <v>37</v>
      </c>
      <c r="C46" s="28"/>
      <c r="D46" s="153"/>
      <c r="E46" s="153"/>
      <c r="F46" s="31" t="s">
        <v>42</v>
      </c>
      <c r="G46" s="36"/>
      <c r="H46" s="20">
        <f t="shared" ref="H46:H53" si="6">D46*G46</f>
        <v>0</v>
      </c>
      <c r="I46" s="177"/>
    </row>
    <row r="47" spans="1:10" ht="20.25" customHeight="1" x14ac:dyDescent="0.15">
      <c r="A47" s="29" t="s">
        <v>97</v>
      </c>
      <c r="B47" s="28" t="s">
        <v>38</v>
      </c>
      <c r="C47" s="28"/>
      <c r="D47" s="153"/>
      <c r="E47" s="153"/>
      <c r="F47" s="31" t="s">
        <v>43</v>
      </c>
      <c r="G47" s="36"/>
      <c r="H47" s="20">
        <f t="shared" si="6"/>
        <v>0</v>
      </c>
      <c r="I47" s="177"/>
    </row>
    <row r="48" spans="1:10" ht="20.25" customHeight="1" x14ac:dyDescent="0.15">
      <c r="A48" s="29" t="s">
        <v>98</v>
      </c>
      <c r="B48" s="28" t="s">
        <v>51</v>
      </c>
      <c r="C48" s="28"/>
      <c r="D48" s="153"/>
      <c r="E48" s="153"/>
      <c r="F48" s="31" t="s">
        <v>54</v>
      </c>
      <c r="G48" s="36"/>
      <c r="H48" s="20">
        <f t="shared" si="6"/>
        <v>0</v>
      </c>
      <c r="I48" s="177"/>
    </row>
    <row r="49" spans="1:9" ht="20.25" customHeight="1" x14ac:dyDescent="0.15">
      <c r="A49" s="29" t="s">
        <v>99</v>
      </c>
      <c r="B49" s="28" t="s">
        <v>50</v>
      </c>
      <c r="C49" s="28"/>
      <c r="D49" s="153"/>
      <c r="E49" s="153"/>
      <c r="F49" s="31" t="s">
        <v>42</v>
      </c>
      <c r="G49" s="36"/>
      <c r="H49" s="20">
        <f t="shared" si="6"/>
        <v>0</v>
      </c>
      <c r="I49" s="177"/>
    </row>
    <row r="50" spans="1:9" ht="20.25" customHeight="1" x14ac:dyDescent="0.15">
      <c r="A50" s="29" t="s">
        <v>100</v>
      </c>
      <c r="B50" s="28" t="s">
        <v>57</v>
      </c>
      <c r="C50" s="28"/>
      <c r="D50" s="37"/>
      <c r="E50" s="37"/>
      <c r="F50" s="31" t="s">
        <v>53</v>
      </c>
      <c r="G50" s="36"/>
      <c r="H50" s="20">
        <f t="shared" si="6"/>
        <v>0</v>
      </c>
      <c r="I50" s="177"/>
    </row>
    <row r="51" spans="1:9" ht="20.25" customHeight="1" x14ac:dyDescent="0.15">
      <c r="A51" s="29" t="s">
        <v>101</v>
      </c>
      <c r="B51" s="28" t="s">
        <v>58</v>
      </c>
      <c r="C51" s="28"/>
      <c r="D51" s="153"/>
      <c r="E51" s="153"/>
      <c r="F51" s="31" t="s">
        <v>53</v>
      </c>
      <c r="G51" s="36"/>
      <c r="H51" s="20">
        <f t="shared" si="6"/>
        <v>0</v>
      </c>
      <c r="I51" s="177"/>
    </row>
    <row r="52" spans="1:9" ht="20.25" customHeight="1" x14ac:dyDescent="0.15">
      <c r="A52" s="29" t="s">
        <v>102</v>
      </c>
      <c r="B52" s="28" t="s">
        <v>52</v>
      </c>
      <c r="C52" s="28"/>
      <c r="D52" s="153"/>
      <c r="E52" s="153"/>
      <c r="F52" s="31" t="s">
        <v>42</v>
      </c>
      <c r="G52" s="36"/>
      <c r="H52" s="20">
        <f t="shared" si="6"/>
        <v>0</v>
      </c>
      <c r="I52" s="177"/>
    </row>
    <row r="53" spans="1:9" ht="20.25" customHeight="1" x14ac:dyDescent="0.15">
      <c r="A53" s="29" t="s">
        <v>103</v>
      </c>
      <c r="B53" s="28" t="s">
        <v>373</v>
      </c>
      <c r="C53" s="28" t="s">
        <v>127</v>
      </c>
      <c r="D53" s="153"/>
      <c r="E53" s="153"/>
      <c r="F53" s="31"/>
      <c r="G53" s="36"/>
      <c r="H53" s="20">
        <f t="shared" si="6"/>
        <v>0</v>
      </c>
      <c r="I53" s="177"/>
    </row>
    <row r="54" spans="1:9" ht="20.25" customHeight="1" x14ac:dyDescent="0.15">
      <c r="A54" s="154" t="s">
        <v>156</v>
      </c>
      <c r="B54" s="156"/>
      <c r="C54" s="156"/>
      <c r="D54" s="156"/>
      <c r="E54" s="156"/>
      <c r="F54" s="156"/>
      <c r="G54" s="156"/>
      <c r="H54" s="48">
        <f>SUM(H44:H53)</f>
        <v>28430</v>
      </c>
      <c r="I54" s="48"/>
    </row>
    <row r="55" spans="1:9" ht="20.25" customHeight="1" x14ac:dyDescent="0.15">
      <c r="A55" s="26" t="s">
        <v>13</v>
      </c>
      <c r="B55" s="26" t="s">
        <v>2</v>
      </c>
      <c r="C55" s="26" t="s">
        <v>82</v>
      </c>
      <c r="D55" s="27" t="s">
        <v>48</v>
      </c>
      <c r="E55" s="27" t="s">
        <v>149</v>
      </c>
      <c r="F55" s="26" t="s">
        <v>5</v>
      </c>
      <c r="G55" s="26" t="s">
        <v>6</v>
      </c>
      <c r="H55" s="26" t="s">
        <v>7</v>
      </c>
      <c r="I55" s="26"/>
    </row>
    <row r="56" spans="1:9" ht="20.25" customHeight="1" x14ac:dyDescent="0.15">
      <c r="A56" s="14" t="s">
        <v>24</v>
      </c>
      <c r="B56" s="156" t="s">
        <v>45</v>
      </c>
      <c r="C56" s="156"/>
      <c r="D56" s="156"/>
      <c r="E56" s="156"/>
      <c r="F56" s="156"/>
      <c r="G56" s="156"/>
      <c r="H56" s="156"/>
      <c r="I56" s="156"/>
    </row>
    <row r="57" spans="1:9" ht="20.25" customHeight="1" x14ac:dyDescent="0.15">
      <c r="A57" s="29" t="s">
        <v>104</v>
      </c>
      <c r="B57" s="38" t="s">
        <v>46</v>
      </c>
      <c r="C57" s="56" t="s">
        <v>157</v>
      </c>
      <c r="D57" s="39">
        <v>3</v>
      </c>
      <c r="E57" s="39">
        <v>1</v>
      </c>
      <c r="F57" s="31" t="s">
        <v>139</v>
      </c>
      <c r="G57" s="34">
        <v>500</v>
      </c>
      <c r="H57" s="20">
        <f>D57*E57*G57</f>
        <v>1500</v>
      </c>
      <c r="I57" s="20"/>
    </row>
    <row r="58" spans="1:9" ht="20.25" customHeight="1" x14ac:dyDescent="0.15">
      <c r="A58" s="29" t="s">
        <v>105</v>
      </c>
      <c r="B58" s="38" t="s">
        <v>47</v>
      </c>
      <c r="C58" s="39"/>
      <c r="D58" s="39">
        <v>2</v>
      </c>
      <c r="E58" s="39">
        <v>3</v>
      </c>
      <c r="F58" s="31" t="s">
        <v>20</v>
      </c>
      <c r="G58" s="34">
        <v>500</v>
      </c>
      <c r="H58" s="20">
        <f>D58*E58*G58</f>
        <v>3000</v>
      </c>
      <c r="I58" s="20"/>
    </row>
    <row r="59" spans="1:9" ht="20.25" customHeight="1" x14ac:dyDescent="0.15">
      <c r="A59" s="156" t="s">
        <v>78</v>
      </c>
      <c r="B59" s="156"/>
      <c r="C59" s="156"/>
      <c r="D59" s="156"/>
      <c r="E59" s="156"/>
      <c r="F59" s="156"/>
      <c r="G59" s="156"/>
      <c r="H59" s="48">
        <f>SUM(H57:H58)</f>
        <v>4500</v>
      </c>
      <c r="I59" s="48"/>
    </row>
    <row r="60" spans="1:9" ht="20.25" customHeight="1" x14ac:dyDescent="0.15">
      <c r="A60" s="6" t="s">
        <v>79</v>
      </c>
      <c r="B60" s="6"/>
      <c r="C60" s="6"/>
      <c r="D60" s="6"/>
      <c r="E60" s="6"/>
      <c r="F60" s="6"/>
      <c r="G60" s="6"/>
      <c r="H60" s="40">
        <f>SUM(H19,H26,H41,H54,H59)</f>
        <v>82668.53</v>
      </c>
      <c r="I60" s="40"/>
    </row>
    <row r="61" spans="1:9" ht="20.25" customHeight="1" x14ac:dyDescent="0.15">
      <c r="A61" s="26" t="s">
        <v>13</v>
      </c>
      <c r="B61" s="26" t="s">
        <v>2</v>
      </c>
      <c r="C61" s="26" t="s">
        <v>82</v>
      </c>
      <c r="D61" s="171" t="s">
        <v>130</v>
      </c>
      <c r="E61" s="171"/>
      <c r="F61" s="26" t="s">
        <v>5</v>
      </c>
      <c r="G61" s="26" t="s">
        <v>6</v>
      </c>
      <c r="H61" s="26" t="s">
        <v>7</v>
      </c>
      <c r="I61" s="26"/>
    </row>
    <row r="62" spans="1:9" ht="20.25" customHeight="1" x14ac:dyDescent="0.15">
      <c r="A62" s="14" t="s">
        <v>27</v>
      </c>
      <c r="B62" s="154" t="s">
        <v>59</v>
      </c>
      <c r="C62" s="154"/>
      <c r="D62" s="154"/>
      <c r="E62" s="154"/>
      <c r="F62" s="154"/>
      <c r="G62" s="154"/>
      <c r="H62" s="154"/>
      <c r="I62" s="154"/>
    </row>
    <row r="63" spans="1:9" ht="20.25" customHeight="1" x14ac:dyDescent="0.15">
      <c r="A63" s="29" t="s">
        <v>106</v>
      </c>
      <c r="B63" s="15" t="s">
        <v>28</v>
      </c>
      <c r="C63" s="50"/>
      <c r="D63" s="172">
        <f>H60</f>
        <v>82668.53</v>
      </c>
      <c r="E63" s="173"/>
      <c r="F63" s="55"/>
      <c r="G63" s="41">
        <v>0.1</v>
      </c>
      <c r="H63" s="20">
        <f>D63*G63</f>
        <v>8266.853000000001</v>
      </c>
      <c r="I63" s="20"/>
    </row>
    <row r="64" spans="1:9" ht="20.25" customHeight="1" x14ac:dyDescent="0.15">
      <c r="A64" s="174" t="s">
        <v>151</v>
      </c>
      <c r="B64" s="175"/>
      <c r="C64" s="175"/>
      <c r="D64" s="175"/>
      <c r="E64" s="175"/>
      <c r="F64" s="175"/>
      <c r="G64" s="175"/>
      <c r="H64" s="40">
        <f>SUM(H63:H63)</f>
        <v>8266.853000000001</v>
      </c>
      <c r="I64" s="40"/>
    </row>
    <row r="65" spans="1:9" ht="20.25" customHeight="1" x14ac:dyDescent="0.15">
      <c r="A65" s="26" t="s">
        <v>13</v>
      </c>
      <c r="B65" s="26" t="s">
        <v>2</v>
      </c>
      <c r="C65" s="26" t="s">
        <v>82</v>
      </c>
      <c r="D65" s="27" t="s">
        <v>21</v>
      </c>
      <c r="E65" s="27" t="s">
        <v>29</v>
      </c>
      <c r="F65" s="26" t="s">
        <v>5</v>
      </c>
      <c r="G65" s="26" t="s">
        <v>6</v>
      </c>
      <c r="H65" s="26" t="s">
        <v>7</v>
      </c>
      <c r="I65" s="26"/>
    </row>
    <row r="66" spans="1:9" ht="20.25" customHeight="1" x14ac:dyDescent="0.15">
      <c r="A66" s="14" t="s">
        <v>30</v>
      </c>
      <c r="B66" s="154" t="s">
        <v>31</v>
      </c>
      <c r="C66" s="154"/>
      <c r="D66" s="154"/>
      <c r="E66" s="154"/>
      <c r="F66" s="154"/>
      <c r="G66" s="154"/>
      <c r="H66" s="154"/>
      <c r="I66" s="154"/>
    </row>
    <row r="67" spans="1:9" ht="18" customHeight="1" x14ac:dyDescent="0.15">
      <c r="A67" s="29" t="s">
        <v>107</v>
      </c>
      <c r="B67" s="176" t="s">
        <v>32</v>
      </c>
      <c r="C67" s="15" t="s">
        <v>225</v>
      </c>
      <c r="D67" s="30">
        <v>1</v>
      </c>
      <c r="E67" s="30">
        <v>2</v>
      </c>
      <c r="F67" s="31" t="s">
        <v>121</v>
      </c>
      <c r="G67" s="34">
        <v>128.5</v>
      </c>
      <c r="H67" s="20">
        <f>D67*E67*G67</f>
        <v>257</v>
      </c>
      <c r="I67" s="20"/>
    </row>
    <row r="68" spans="1:9" ht="18" customHeight="1" x14ac:dyDescent="0.15">
      <c r="A68" s="29" t="s">
        <v>119</v>
      </c>
      <c r="B68" s="176"/>
      <c r="C68" s="15" t="s">
        <v>122</v>
      </c>
      <c r="D68" s="30">
        <v>1</v>
      </c>
      <c r="E68" s="30">
        <v>3</v>
      </c>
      <c r="F68" s="31" t="s">
        <v>123</v>
      </c>
      <c r="G68" s="41">
        <v>460</v>
      </c>
      <c r="H68" s="20">
        <f>D68*E68*G68</f>
        <v>1380</v>
      </c>
      <c r="I68" s="20" t="s">
        <v>172</v>
      </c>
    </row>
    <row r="69" spans="1:9" ht="18" customHeight="1" x14ac:dyDescent="0.15">
      <c r="A69" s="29" t="s">
        <v>120</v>
      </c>
      <c r="B69" s="176"/>
      <c r="C69" s="15" t="s">
        <v>124</v>
      </c>
      <c r="D69" s="30">
        <v>1</v>
      </c>
      <c r="E69" s="30">
        <v>4</v>
      </c>
      <c r="F69" s="31" t="s">
        <v>20</v>
      </c>
      <c r="G69" s="41">
        <v>600</v>
      </c>
      <c r="H69" s="20">
        <f>D69*E69*G69</f>
        <v>2400</v>
      </c>
      <c r="I69" s="20"/>
    </row>
    <row r="70" spans="1:9" ht="20.25" customHeight="1" x14ac:dyDescent="0.15">
      <c r="A70" s="174" t="s">
        <v>150</v>
      </c>
      <c r="B70" s="175"/>
      <c r="C70" s="175"/>
      <c r="D70" s="175"/>
      <c r="E70" s="175"/>
      <c r="F70" s="175"/>
      <c r="G70" s="175"/>
      <c r="H70" s="40">
        <f>SUM(H67:H69)</f>
        <v>4037</v>
      </c>
      <c r="I70" s="40"/>
    </row>
    <row r="71" spans="1:9" ht="20.25" customHeight="1" x14ac:dyDescent="0.15">
      <c r="A71" s="26" t="s">
        <v>13</v>
      </c>
      <c r="B71" s="26" t="s">
        <v>2</v>
      </c>
      <c r="C71" s="26" t="s">
        <v>82</v>
      </c>
      <c r="D71" s="49" t="s">
        <v>21</v>
      </c>
      <c r="E71" s="49" t="s">
        <v>148</v>
      </c>
      <c r="F71" s="26" t="s">
        <v>5</v>
      </c>
      <c r="G71" s="26" t="s">
        <v>6</v>
      </c>
      <c r="H71" s="26" t="s">
        <v>7</v>
      </c>
      <c r="I71" s="26"/>
    </row>
    <row r="72" spans="1:9" ht="20.25" customHeight="1" x14ac:dyDescent="0.15">
      <c r="A72" s="14" t="s">
        <v>49</v>
      </c>
      <c r="B72" s="154" t="s">
        <v>39</v>
      </c>
      <c r="C72" s="154"/>
      <c r="D72" s="154"/>
      <c r="E72" s="154"/>
      <c r="F72" s="154"/>
      <c r="G72" s="154"/>
      <c r="H72" s="154"/>
      <c r="I72" s="154"/>
    </row>
    <row r="73" spans="1:9" ht="21.75" customHeight="1" x14ac:dyDescent="0.15">
      <c r="A73" s="29" t="s">
        <v>116</v>
      </c>
      <c r="B73" s="33" t="s">
        <v>115</v>
      </c>
      <c r="C73" s="43" t="s">
        <v>261</v>
      </c>
      <c r="D73" s="39">
        <v>7</v>
      </c>
      <c r="E73" s="39">
        <v>2</v>
      </c>
      <c r="F73" s="31" t="s">
        <v>62</v>
      </c>
      <c r="G73" s="78">
        <v>708.28570999999999</v>
      </c>
      <c r="H73" s="20">
        <f>D73*E73*G73</f>
        <v>9915.9999399999997</v>
      </c>
      <c r="I73" s="42" t="s">
        <v>262</v>
      </c>
    </row>
    <row r="74" spans="1:9" ht="20.25" customHeight="1" x14ac:dyDescent="0.15">
      <c r="A74" s="174" t="s">
        <v>152</v>
      </c>
      <c r="B74" s="175"/>
      <c r="C74" s="175"/>
      <c r="D74" s="175"/>
      <c r="E74" s="175"/>
      <c r="F74" s="175"/>
      <c r="G74" s="175"/>
      <c r="H74" s="40">
        <f>SUM(H73:H73)</f>
        <v>9915.9999399999997</v>
      </c>
      <c r="I74" s="40"/>
    </row>
    <row r="75" spans="1:9" ht="20.25" customHeight="1" x14ac:dyDescent="0.15">
      <c r="A75" s="26" t="s">
        <v>1</v>
      </c>
      <c r="B75" s="26" t="s">
        <v>2</v>
      </c>
      <c r="C75" s="26" t="s">
        <v>82</v>
      </c>
      <c r="D75" s="171" t="s">
        <v>3</v>
      </c>
      <c r="E75" s="171"/>
      <c r="F75" s="26" t="s">
        <v>5</v>
      </c>
      <c r="G75" s="26" t="s">
        <v>6</v>
      </c>
      <c r="H75" s="26" t="s">
        <v>7</v>
      </c>
      <c r="I75" s="26"/>
    </row>
    <row r="76" spans="1:9" ht="20.25" customHeight="1" x14ac:dyDescent="0.15">
      <c r="A76" s="14" t="s">
        <v>61</v>
      </c>
      <c r="B76" s="154" t="s">
        <v>60</v>
      </c>
      <c r="C76" s="154"/>
      <c r="D76" s="154"/>
      <c r="E76" s="154"/>
      <c r="F76" s="154"/>
      <c r="G76" s="154"/>
      <c r="H76" s="154"/>
      <c r="I76" s="154"/>
    </row>
    <row r="77" spans="1:9" ht="20.25" customHeight="1" x14ac:dyDescent="0.15">
      <c r="A77" s="29" t="s">
        <v>108</v>
      </c>
      <c r="B77" s="15" t="s">
        <v>60</v>
      </c>
      <c r="C77" s="15"/>
      <c r="D77" s="172">
        <f>H74+H70+H64+H60</f>
        <v>104888.38294</v>
      </c>
      <c r="E77" s="173"/>
      <c r="F77" s="31"/>
      <c r="G77" s="41">
        <v>0.06</v>
      </c>
      <c r="H77" s="20">
        <f>D77*G77</f>
        <v>6293.3029763999994</v>
      </c>
      <c r="I77" s="20"/>
    </row>
    <row r="78" spans="1:9" ht="20.25" customHeight="1" x14ac:dyDescent="0.15">
      <c r="A78" s="44" t="s">
        <v>80</v>
      </c>
      <c r="B78" s="44"/>
      <c r="C78" s="44"/>
      <c r="D78" s="44"/>
      <c r="E78" s="44"/>
      <c r="F78" s="44"/>
      <c r="G78" s="44"/>
      <c r="H78" s="45">
        <f>H60+H64+H70+H74+H77</f>
        <v>111181.68591639999</v>
      </c>
      <c r="I78" s="45"/>
    </row>
    <row r="79" spans="1:9" ht="20.25" customHeight="1" x14ac:dyDescent="0.15">
      <c r="A79" s="169" t="s">
        <v>33</v>
      </c>
      <c r="B79" s="170"/>
      <c r="C79" s="170"/>
      <c r="D79" s="170"/>
      <c r="E79" s="170"/>
      <c r="F79" s="170"/>
      <c r="G79" s="170"/>
      <c r="H79" s="170"/>
      <c r="I79" s="170"/>
    </row>
  </sheetData>
  <mergeCells count="54">
    <mergeCell ref="I44:I53"/>
    <mergeCell ref="A38:A39"/>
    <mergeCell ref="B38:B39"/>
    <mergeCell ref="A36:A37"/>
    <mergeCell ref="D45:E45"/>
    <mergeCell ref="D42:E42"/>
    <mergeCell ref="B43:H43"/>
    <mergeCell ref="D44:E44"/>
    <mergeCell ref="A41:G41"/>
    <mergeCell ref="B36:B37"/>
    <mergeCell ref="D53:E53"/>
    <mergeCell ref="D46:E46"/>
    <mergeCell ref="D51:E51"/>
    <mergeCell ref="D52:E52"/>
    <mergeCell ref="B56:I56"/>
    <mergeCell ref="A59:G59"/>
    <mergeCell ref="A74:G74"/>
    <mergeCell ref="B72:I72"/>
    <mergeCell ref="A54:G54"/>
    <mergeCell ref="A79:I79"/>
    <mergeCell ref="D61:E61"/>
    <mergeCell ref="B62:I62"/>
    <mergeCell ref="D63:E63"/>
    <mergeCell ref="A64:G64"/>
    <mergeCell ref="B66:I66"/>
    <mergeCell ref="A70:G70"/>
    <mergeCell ref="D75:E75"/>
    <mergeCell ref="D77:E77"/>
    <mergeCell ref="B76:I76"/>
    <mergeCell ref="B67:B69"/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D4:E4"/>
    <mergeCell ref="B9:H9"/>
    <mergeCell ref="B10:B11"/>
    <mergeCell ref="A19:G19"/>
    <mergeCell ref="A13:A18"/>
    <mergeCell ref="B28:H28"/>
    <mergeCell ref="B21:H21"/>
    <mergeCell ref="A10:A11"/>
    <mergeCell ref="A26:G26"/>
    <mergeCell ref="A29:A35"/>
    <mergeCell ref="B29:B35"/>
    <mergeCell ref="D47:E47"/>
    <mergeCell ref="D48:E48"/>
    <mergeCell ref="D49:E49"/>
  </mergeCells>
  <phoneticPr fontId="22" type="noConversion"/>
  <dataValidations count="1">
    <dataValidation type="list" allowBlank="1" showInputMessage="1" showErrorMessage="1" sqref="B3" xr:uid="{00000000-0002-0000-0000-000000000000}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6CD71-2275-40EF-9FCB-2BBDD250BF75}">
  <dimension ref="A1:H33"/>
  <sheetViews>
    <sheetView topLeftCell="A19" workbookViewId="0">
      <selection activeCell="B25" sqref="B25:B28"/>
    </sheetView>
  </sheetViews>
  <sheetFormatPr defaultRowHeight="12" x14ac:dyDescent="0.15"/>
  <cols>
    <col min="1" max="1" width="6" style="77" customWidth="1"/>
    <col min="2" max="2" width="11.625" style="77" customWidth="1"/>
    <col min="3" max="3" width="6.375" style="77" customWidth="1"/>
    <col min="4" max="5" width="9.375" style="77" bestFit="1" customWidth="1"/>
    <col min="6" max="6" width="9" style="77"/>
    <col min="7" max="7" width="9.125" style="77" bestFit="1" customWidth="1"/>
    <col min="8" max="8" width="20.125" style="77" customWidth="1"/>
    <col min="9" max="16384" width="9" style="77"/>
  </cols>
  <sheetData>
    <row r="1" spans="1:8" ht="20.100000000000001" customHeight="1" x14ac:dyDescent="0.15">
      <c r="A1" s="65" t="s">
        <v>173</v>
      </c>
      <c r="B1" s="65" t="s">
        <v>174</v>
      </c>
      <c r="C1" s="65" t="s">
        <v>175</v>
      </c>
      <c r="D1" s="65" t="s">
        <v>176</v>
      </c>
      <c r="E1" s="65" t="s">
        <v>177</v>
      </c>
      <c r="F1" s="65" t="s">
        <v>178</v>
      </c>
      <c r="G1" s="65" t="s">
        <v>179</v>
      </c>
      <c r="H1" s="65" t="s">
        <v>180</v>
      </c>
    </row>
    <row r="2" spans="1:8" ht="20.100000000000001" customHeight="1" x14ac:dyDescent="0.15">
      <c r="A2" s="69">
        <v>1</v>
      </c>
      <c r="B2" s="69" t="s">
        <v>191</v>
      </c>
      <c r="C2" s="70" t="s">
        <v>199</v>
      </c>
      <c r="D2" s="71">
        <v>43645</v>
      </c>
      <c r="E2" s="71">
        <v>43646</v>
      </c>
      <c r="F2" s="71" t="s">
        <v>217</v>
      </c>
      <c r="G2" s="72">
        <v>1020</v>
      </c>
      <c r="H2" s="69" t="s">
        <v>226</v>
      </c>
    </row>
    <row r="3" spans="1:8" ht="20.100000000000001" customHeight="1" x14ac:dyDescent="0.15">
      <c r="A3" s="69">
        <v>2</v>
      </c>
      <c r="B3" s="69" t="s">
        <v>192</v>
      </c>
      <c r="C3" s="70" t="s">
        <v>200</v>
      </c>
      <c r="D3" s="71">
        <v>43644</v>
      </c>
      <c r="E3" s="71">
        <v>43646</v>
      </c>
      <c r="F3" s="71" t="s">
        <v>217</v>
      </c>
      <c r="G3" s="72">
        <v>1020</v>
      </c>
      <c r="H3" s="69"/>
    </row>
    <row r="4" spans="1:8" ht="20.100000000000001" customHeight="1" x14ac:dyDescent="0.15">
      <c r="A4" s="69">
        <v>3</v>
      </c>
      <c r="B4" s="69" t="s">
        <v>193</v>
      </c>
      <c r="C4" s="70" t="s">
        <v>199</v>
      </c>
      <c r="D4" s="71">
        <v>43644</v>
      </c>
      <c r="E4" s="71">
        <v>43646</v>
      </c>
      <c r="F4" s="71" t="s">
        <v>217</v>
      </c>
      <c r="G4" s="72">
        <v>1020</v>
      </c>
      <c r="H4" s="69"/>
    </row>
    <row r="5" spans="1:8" ht="20.100000000000001" customHeight="1" x14ac:dyDescent="0.15">
      <c r="A5" s="69">
        <v>4</v>
      </c>
      <c r="B5" s="69" t="s">
        <v>194</v>
      </c>
      <c r="C5" s="70" t="s">
        <v>199</v>
      </c>
      <c r="D5" s="71">
        <v>43644</v>
      </c>
      <c r="E5" s="71">
        <v>43646</v>
      </c>
      <c r="F5" s="71" t="s">
        <v>217</v>
      </c>
      <c r="G5" s="72">
        <v>1020</v>
      </c>
      <c r="H5" s="69"/>
    </row>
    <row r="6" spans="1:8" ht="20.100000000000001" customHeight="1" x14ac:dyDescent="0.15">
      <c r="A6" s="69">
        <v>5</v>
      </c>
      <c r="B6" s="69" t="s">
        <v>195</v>
      </c>
      <c r="C6" s="70" t="s">
        <v>199</v>
      </c>
      <c r="D6" s="71">
        <v>43644</v>
      </c>
      <c r="E6" s="71">
        <v>43645</v>
      </c>
      <c r="F6" s="71" t="s">
        <v>217</v>
      </c>
      <c r="G6" s="72">
        <v>1020</v>
      </c>
      <c r="H6" s="69"/>
    </row>
    <row r="7" spans="1:8" ht="20.100000000000001" customHeight="1" x14ac:dyDescent="0.15">
      <c r="A7" s="69">
        <v>6</v>
      </c>
      <c r="B7" s="69" t="s">
        <v>196</v>
      </c>
      <c r="C7" s="69" t="s">
        <v>199</v>
      </c>
      <c r="D7" s="73">
        <v>43644</v>
      </c>
      <c r="E7" s="73">
        <v>43646</v>
      </c>
      <c r="F7" s="71" t="s">
        <v>217</v>
      </c>
      <c r="G7" s="69">
        <v>1020</v>
      </c>
      <c r="H7" s="69"/>
    </row>
    <row r="8" spans="1:8" ht="20.100000000000001" customHeight="1" x14ac:dyDescent="0.15">
      <c r="A8" s="69">
        <v>7</v>
      </c>
      <c r="B8" s="69" t="s">
        <v>197</v>
      </c>
      <c r="C8" s="69" t="s">
        <v>199</v>
      </c>
      <c r="D8" s="73">
        <v>43644</v>
      </c>
      <c r="E8" s="73">
        <v>43646</v>
      </c>
      <c r="F8" s="71" t="s">
        <v>217</v>
      </c>
      <c r="G8" s="69">
        <v>1020</v>
      </c>
      <c r="H8" s="69"/>
    </row>
    <row r="9" spans="1:8" ht="20.100000000000001" customHeight="1" x14ac:dyDescent="0.15">
      <c r="A9" s="69">
        <v>8</v>
      </c>
      <c r="B9" s="69" t="s">
        <v>206</v>
      </c>
      <c r="C9" s="70" t="s">
        <v>216</v>
      </c>
      <c r="D9" s="71">
        <v>43644</v>
      </c>
      <c r="E9" s="71">
        <v>43646</v>
      </c>
      <c r="F9" s="71" t="s">
        <v>217</v>
      </c>
      <c r="G9" s="72">
        <v>1020</v>
      </c>
      <c r="H9" s="69"/>
    </row>
    <row r="10" spans="1:8" ht="20.100000000000001" customHeight="1" x14ac:dyDescent="0.15">
      <c r="A10" s="69">
        <v>9</v>
      </c>
      <c r="B10" s="69" t="s">
        <v>198</v>
      </c>
      <c r="C10" s="69" t="s">
        <v>200</v>
      </c>
      <c r="D10" s="73">
        <v>43644</v>
      </c>
      <c r="E10" s="73">
        <v>43646</v>
      </c>
      <c r="F10" s="71" t="s">
        <v>217</v>
      </c>
      <c r="G10" s="69">
        <v>1020</v>
      </c>
      <c r="H10" s="69"/>
    </row>
    <row r="11" spans="1:8" ht="20.100000000000001" customHeight="1" x14ac:dyDescent="0.15">
      <c r="A11" s="69">
        <v>10</v>
      </c>
      <c r="B11" s="69" t="s">
        <v>202</v>
      </c>
      <c r="C11" s="70" t="s">
        <v>199</v>
      </c>
      <c r="D11" s="71">
        <v>43644</v>
      </c>
      <c r="E11" s="71">
        <v>43646</v>
      </c>
      <c r="F11" s="71" t="s">
        <v>217</v>
      </c>
      <c r="G11" s="72">
        <v>1020</v>
      </c>
      <c r="H11" s="69"/>
    </row>
    <row r="12" spans="1:8" ht="20.100000000000001" customHeight="1" x14ac:dyDescent="0.15">
      <c r="A12" s="69">
        <v>11</v>
      </c>
      <c r="B12" s="69" t="s">
        <v>203</v>
      </c>
      <c r="C12" s="70" t="s">
        <v>215</v>
      </c>
      <c r="D12" s="71">
        <v>43644</v>
      </c>
      <c r="E12" s="71">
        <v>43646</v>
      </c>
      <c r="F12" s="71" t="s">
        <v>219</v>
      </c>
      <c r="G12" s="72">
        <v>510</v>
      </c>
      <c r="H12" s="69"/>
    </row>
    <row r="13" spans="1:8" ht="20.100000000000001" customHeight="1" x14ac:dyDescent="0.15">
      <c r="A13" s="69">
        <v>12</v>
      </c>
      <c r="B13" s="69" t="s">
        <v>204</v>
      </c>
      <c r="C13" s="70" t="s">
        <v>215</v>
      </c>
      <c r="D13" s="71">
        <v>43644</v>
      </c>
      <c r="E13" s="71">
        <v>43646</v>
      </c>
      <c r="F13" s="71" t="s">
        <v>219</v>
      </c>
      <c r="G13" s="72">
        <v>510</v>
      </c>
      <c r="H13" s="69"/>
    </row>
    <row r="14" spans="1:8" ht="20.100000000000001" customHeight="1" x14ac:dyDescent="0.15">
      <c r="A14" s="69">
        <v>13</v>
      </c>
      <c r="B14" s="69" t="s">
        <v>205</v>
      </c>
      <c r="C14" s="70" t="s">
        <v>215</v>
      </c>
      <c r="D14" s="71">
        <v>43644</v>
      </c>
      <c r="E14" s="71">
        <v>43646</v>
      </c>
      <c r="F14" s="71" t="s">
        <v>218</v>
      </c>
      <c r="G14" s="72">
        <v>510</v>
      </c>
      <c r="H14" s="69"/>
    </row>
    <row r="15" spans="1:8" ht="20.100000000000001" customHeight="1" x14ac:dyDescent="0.15">
      <c r="A15" s="69">
        <v>14</v>
      </c>
      <c r="B15" s="69" t="s">
        <v>207</v>
      </c>
      <c r="C15" s="70" t="s">
        <v>215</v>
      </c>
      <c r="D15" s="71">
        <v>43644</v>
      </c>
      <c r="E15" s="71">
        <v>43646</v>
      </c>
      <c r="F15" s="71" t="s">
        <v>219</v>
      </c>
      <c r="G15" s="72">
        <v>1020</v>
      </c>
      <c r="H15" s="69"/>
    </row>
    <row r="16" spans="1:8" ht="20.100000000000001" customHeight="1" x14ac:dyDescent="0.15">
      <c r="A16" s="69">
        <v>15</v>
      </c>
      <c r="B16" s="69" t="s">
        <v>208</v>
      </c>
      <c r="C16" s="70" t="s">
        <v>215</v>
      </c>
      <c r="D16" s="71">
        <v>43644</v>
      </c>
      <c r="E16" s="71">
        <v>43646</v>
      </c>
      <c r="F16" s="71" t="s">
        <v>219</v>
      </c>
      <c r="G16" s="72">
        <v>510</v>
      </c>
      <c r="H16" s="69"/>
    </row>
    <row r="17" spans="1:8" ht="20.100000000000001" customHeight="1" x14ac:dyDescent="0.15">
      <c r="A17" s="69">
        <v>16</v>
      </c>
      <c r="B17" s="69" t="s">
        <v>209</v>
      </c>
      <c r="C17" s="70" t="s">
        <v>215</v>
      </c>
      <c r="D17" s="71">
        <v>43644</v>
      </c>
      <c r="E17" s="71">
        <v>43645</v>
      </c>
      <c r="F17" s="71" t="s">
        <v>219</v>
      </c>
      <c r="G17" s="72">
        <v>510</v>
      </c>
      <c r="H17" s="69"/>
    </row>
    <row r="18" spans="1:8" ht="20.100000000000001" customHeight="1" x14ac:dyDescent="0.15">
      <c r="A18" s="69">
        <v>17</v>
      </c>
      <c r="B18" s="69" t="s">
        <v>210</v>
      </c>
      <c r="C18" s="70" t="s">
        <v>215</v>
      </c>
      <c r="D18" s="71">
        <v>43644</v>
      </c>
      <c r="E18" s="71">
        <v>43646</v>
      </c>
      <c r="F18" s="71" t="s">
        <v>219</v>
      </c>
      <c r="G18" s="72">
        <v>510</v>
      </c>
      <c r="H18" s="69"/>
    </row>
    <row r="19" spans="1:8" ht="20.100000000000001" customHeight="1" x14ac:dyDescent="0.15">
      <c r="A19" s="69">
        <v>18</v>
      </c>
      <c r="B19" s="69" t="s">
        <v>211</v>
      </c>
      <c r="C19" s="70" t="s">
        <v>199</v>
      </c>
      <c r="D19" s="71">
        <v>43644</v>
      </c>
      <c r="E19" s="71">
        <v>43646</v>
      </c>
      <c r="F19" s="71" t="s">
        <v>219</v>
      </c>
      <c r="G19" s="72">
        <v>510</v>
      </c>
      <c r="H19" s="69"/>
    </row>
    <row r="20" spans="1:8" ht="20.100000000000001" customHeight="1" x14ac:dyDescent="0.15">
      <c r="A20" s="69">
        <v>19</v>
      </c>
      <c r="B20" s="69" t="s">
        <v>212</v>
      </c>
      <c r="C20" s="70" t="s">
        <v>200</v>
      </c>
      <c r="D20" s="71">
        <v>43644</v>
      </c>
      <c r="E20" s="71">
        <v>43646</v>
      </c>
      <c r="F20" s="71" t="s">
        <v>219</v>
      </c>
      <c r="G20" s="69">
        <v>510</v>
      </c>
      <c r="H20" s="69"/>
    </row>
    <row r="21" spans="1:8" ht="18.75" customHeight="1" x14ac:dyDescent="0.15">
      <c r="A21" s="69">
        <v>20</v>
      </c>
      <c r="B21" s="69" t="s">
        <v>213</v>
      </c>
      <c r="C21" s="70" t="s">
        <v>199</v>
      </c>
      <c r="D21" s="71">
        <v>43644</v>
      </c>
      <c r="E21" s="71">
        <v>43646</v>
      </c>
      <c r="F21" s="71" t="s">
        <v>219</v>
      </c>
      <c r="G21" s="72">
        <v>510</v>
      </c>
      <c r="H21" s="69"/>
    </row>
    <row r="22" spans="1:8" ht="20.100000000000001" customHeight="1" x14ac:dyDescent="0.15">
      <c r="A22" s="69">
        <v>21</v>
      </c>
      <c r="B22" s="69" t="s">
        <v>214</v>
      </c>
      <c r="C22" s="69" t="s">
        <v>199</v>
      </c>
      <c r="D22" s="71">
        <v>43644</v>
      </c>
      <c r="E22" s="71">
        <v>43646</v>
      </c>
      <c r="F22" s="71" t="s">
        <v>219</v>
      </c>
      <c r="G22" s="72">
        <v>510</v>
      </c>
      <c r="H22" s="69"/>
    </row>
    <row r="23" spans="1:8" ht="20.100000000000001" customHeight="1" x14ac:dyDescent="0.15">
      <c r="A23" s="69">
        <v>22</v>
      </c>
      <c r="B23" s="74" t="s">
        <v>201</v>
      </c>
      <c r="C23" s="75" t="s">
        <v>199</v>
      </c>
      <c r="D23" s="76">
        <v>43644</v>
      </c>
      <c r="E23" s="76">
        <v>43646</v>
      </c>
      <c r="F23" s="76" t="s">
        <v>217</v>
      </c>
      <c r="G23" s="74">
        <v>1020</v>
      </c>
      <c r="H23" s="69" t="s">
        <v>220</v>
      </c>
    </row>
    <row r="24" spans="1:8" ht="20.100000000000001" customHeight="1" x14ac:dyDescent="0.15">
      <c r="A24" s="178"/>
      <c r="B24" s="179"/>
      <c r="C24" s="179"/>
      <c r="D24" s="179"/>
      <c r="E24" s="179"/>
      <c r="F24" s="180"/>
      <c r="G24" s="69">
        <f>SUM(G2:G23)</f>
        <v>17340</v>
      </c>
      <c r="H24" s="69"/>
    </row>
    <row r="25" spans="1:8" ht="20.100000000000001" customHeight="1" x14ac:dyDescent="0.15">
      <c r="A25" s="69"/>
      <c r="B25" s="69" t="s">
        <v>221</v>
      </c>
      <c r="C25" s="69"/>
      <c r="D25" s="71"/>
      <c r="E25" s="71"/>
      <c r="F25" s="71"/>
      <c r="G25" s="72"/>
      <c r="H25" s="69"/>
    </row>
    <row r="26" spans="1:8" ht="20.100000000000001" customHeight="1" x14ac:dyDescent="0.15">
      <c r="A26" s="69"/>
      <c r="B26" s="69" t="s">
        <v>222</v>
      </c>
      <c r="C26" s="69"/>
      <c r="D26" s="71"/>
      <c r="E26" s="71"/>
      <c r="F26" s="71"/>
      <c r="G26" s="72"/>
      <c r="H26" s="69"/>
    </row>
    <row r="27" spans="1:8" ht="20.100000000000001" customHeight="1" x14ac:dyDescent="0.15">
      <c r="A27" s="69"/>
      <c r="B27" s="69" t="s">
        <v>223</v>
      </c>
      <c r="C27" s="69"/>
      <c r="D27" s="71"/>
      <c r="E27" s="71"/>
      <c r="F27" s="71"/>
      <c r="G27" s="72"/>
      <c r="H27" s="69"/>
    </row>
    <row r="28" spans="1:8" ht="20.100000000000001" customHeight="1" x14ac:dyDescent="0.15">
      <c r="A28" s="69"/>
      <c r="B28" s="69" t="s">
        <v>224</v>
      </c>
      <c r="C28" s="69"/>
      <c r="D28" s="71"/>
      <c r="E28" s="71"/>
      <c r="F28" s="71"/>
      <c r="G28" s="72"/>
      <c r="H28" s="69"/>
    </row>
    <row r="29" spans="1:8" ht="20.100000000000001" customHeight="1" x14ac:dyDescent="0.15">
      <c r="A29" s="69"/>
      <c r="B29" s="69" t="s">
        <v>525</v>
      </c>
      <c r="C29" s="69"/>
      <c r="D29" s="71"/>
      <c r="E29" s="71"/>
      <c r="F29" s="71"/>
      <c r="G29" s="72"/>
      <c r="H29" s="69"/>
    </row>
    <row r="30" spans="1:8" ht="20.100000000000001" customHeight="1" x14ac:dyDescent="0.15">
      <c r="A30" s="69"/>
      <c r="B30" s="69" t="s">
        <v>526</v>
      </c>
      <c r="C30" s="69"/>
      <c r="D30" s="71"/>
      <c r="E30" s="71"/>
      <c r="F30" s="71"/>
      <c r="G30" s="72"/>
      <c r="H30" s="69"/>
    </row>
    <row r="31" spans="1:8" ht="20.100000000000001" customHeight="1" x14ac:dyDescent="0.15">
      <c r="A31" s="69"/>
      <c r="B31" s="69"/>
      <c r="C31" s="69"/>
      <c r="D31" s="71"/>
      <c r="E31" s="71"/>
      <c r="F31" s="71"/>
      <c r="G31" s="72"/>
      <c r="H31" s="69"/>
    </row>
    <row r="32" spans="1:8" ht="20.100000000000001" customHeight="1" x14ac:dyDescent="0.15">
      <c r="A32" s="69"/>
      <c r="B32" s="69"/>
      <c r="C32" s="69"/>
      <c r="D32" s="71"/>
      <c r="E32" s="71"/>
      <c r="F32" s="71"/>
      <c r="G32" s="72"/>
      <c r="H32" s="69"/>
    </row>
    <row r="33" spans="1:8" ht="20.100000000000001" customHeight="1" x14ac:dyDescent="0.15">
      <c r="A33" s="69"/>
      <c r="B33" s="69"/>
      <c r="C33" s="69"/>
      <c r="D33" s="71"/>
      <c r="E33" s="71"/>
      <c r="F33" s="71"/>
      <c r="G33" s="72"/>
      <c r="H33" s="69"/>
    </row>
  </sheetData>
  <mergeCells count="1">
    <mergeCell ref="A24:F24"/>
  </mergeCells>
  <phoneticPr fontId="22" type="noConversion"/>
  <conditionalFormatting sqref="B10 B7:B8">
    <cfRule type="duplicateValues" dxfId="6" priority="1"/>
  </conditionalFormatting>
  <dataValidations count="1">
    <dataValidation type="list" allowBlank="1" showInputMessage="1" showErrorMessage="1" sqref="C15:C23 C3:C13" xr:uid="{3D3BFD53-0725-4B4D-8776-EA6AA2702D6C}">
      <formula1>"男,女"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B9129-257D-40F0-B9A4-FDDEA910942F}">
  <dimension ref="A1:K18"/>
  <sheetViews>
    <sheetView workbookViewId="0">
      <selection activeCell="F8" sqref="F8"/>
    </sheetView>
  </sheetViews>
  <sheetFormatPr defaultRowHeight="12" x14ac:dyDescent="0.15"/>
  <cols>
    <col min="1" max="1" width="5.25" style="81" customWidth="1"/>
    <col min="2" max="2" width="13.125" style="81" customWidth="1"/>
    <col min="3" max="3" width="8.875" style="81" customWidth="1"/>
    <col min="4" max="4" width="11.375" style="81" customWidth="1"/>
    <col min="5" max="9" width="9" style="81"/>
    <col min="10" max="10" width="12.625" style="81" customWidth="1"/>
    <col min="11" max="16384" width="9" style="81"/>
  </cols>
  <sheetData>
    <row r="1" spans="1:11" ht="20.100000000000001" customHeight="1" x14ac:dyDescent="0.15">
      <c r="A1" s="65" t="s">
        <v>173</v>
      </c>
      <c r="B1" s="65" t="s">
        <v>174</v>
      </c>
      <c r="C1" s="65" t="s">
        <v>182</v>
      </c>
      <c r="D1" s="65" t="s">
        <v>185</v>
      </c>
      <c r="E1" s="65" t="s">
        <v>186</v>
      </c>
      <c r="F1" s="65" t="s">
        <v>187</v>
      </c>
      <c r="G1" s="65" t="s">
        <v>188</v>
      </c>
      <c r="H1" s="65" t="s">
        <v>189</v>
      </c>
      <c r="I1" s="65" t="s">
        <v>190</v>
      </c>
      <c r="J1" s="65" t="s">
        <v>180</v>
      </c>
      <c r="K1" s="66"/>
    </row>
    <row r="2" spans="1:11" ht="20.100000000000001" customHeight="1" x14ac:dyDescent="0.15">
      <c r="A2" s="82">
        <v>1</v>
      </c>
      <c r="B2" s="82" t="s">
        <v>227</v>
      </c>
      <c r="C2" s="83">
        <v>43646</v>
      </c>
      <c r="D2" s="82" t="s">
        <v>234</v>
      </c>
      <c r="E2" s="82" t="s">
        <v>245</v>
      </c>
      <c r="F2" s="82" t="s">
        <v>246</v>
      </c>
      <c r="G2" s="82" t="s">
        <v>251</v>
      </c>
      <c r="H2" s="82">
        <v>770</v>
      </c>
      <c r="I2" s="82">
        <v>30</v>
      </c>
      <c r="J2" s="82"/>
    </row>
    <row r="3" spans="1:11" ht="20.100000000000001" customHeight="1" x14ac:dyDescent="0.15">
      <c r="A3" s="82">
        <v>2</v>
      </c>
      <c r="B3" s="82" t="s">
        <v>227</v>
      </c>
      <c r="C3" s="83">
        <v>43644</v>
      </c>
      <c r="D3" s="82" t="s">
        <v>235</v>
      </c>
      <c r="E3" s="82" t="s">
        <v>246</v>
      </c>
      <c r="F3" s="82" t="s">
        <v>245</v>
      </c>
      <c r="G3" s="82" t="s">
        <v>251</v>
      </c>
      <c r="H3" s="82">
        <v>770</v>
      </c>
      <c r="I3" s="82">
        <v>30</v>
      </c>
      <c r="J3" s="82"/>
    </row>
    <row r="4" spans="1:11" ht="20.100000000000001" customHeight="1" x14ac:dyDescent="0.15">
      <c r="A4" s="82">
        <v>3</v>
      </c>
      <c r="B4" s="84" t="s">
        <v>228</v>
      </c>
      <c r="C4" s="83">
        <v>43644</v>
      </c>
      <c r="D4" s="82" t="s">
        <v>235</v>
      </c>
      <c r="E4" s="82" t="s">
        <v>246</v>
      </c>
      <c r="F4" s="82" t="s">
        <v>245</v>
      </c>
      <c r="G4" s="82" t="s">
        <v>251</v>
      </c>
      <c r="H4" s="82">
        <v>770</v>
      </c>
      <c r="I4" s="82">
        <v>30</v>
      </c>
      <c r="J4" s="82"/>
    </row>
    <row r="5" spans="1:11" ht="20.100000000000001" customHeight="1" x14ac:dyDescent="0.15">
      <c r="A5" s="82">
        <v>4</v>
      </c>
      <c r="B5" s="84" t="s">
        <v>229</v>
      </c>
      <c r="C5" s="83">
        <v>43646</v>
      </c>
      <c r="D5" s="84" t="s">
        <v>236</v>
      </c>
      <c r="E5" s="84" t="s">
        <v>245</v>
      </c>
      <c r="F5" s="84" t="s">
        <v>247</v>
      </c>
      <c r="G5" s="82" t="s">
        <v>251</v>
      </c>
      <c r="H5" s="82">
        <v>430</v>
      </c>
      <c r="I5" s="82">
        <v>30</v>
      </c>
      <c r="J5" s="82"/>
    </row>
    <row r="6" spans="1:11" ht="20.100000000000001" customHeight="1" x14ac:dyDescent="0.15">
      <c r="A6" s="82">
        <v>5</v>
      </c>
      <c r="B6" s="84" t="s">
        <v>229</v>
      </c>
      <c r="C6" s="83">
        <v>43644</v>
      </c>
      <c r="D6" s="84" t="s">
        <v>237</v>
      </c>
      <c r="E6" s="84" t="s">
        <v>247</v>
      </c>
      <c r="F6" s="84" t="s">
        <v>245</v>
      </c>
      <c r="G6" s="82" t="s">
        <v>251</v>
      </c>
      <c r="H6" s="82">
        <v>430</v>
      </c>
      <c r="I6" s="82">
        <v>30</v>
      </c>
      <c r="J6" s="82"/>
    </row>
    <row r="7" spans="1:11" ht="20.100000000000001" customHeight="1" x14ac:dyDescent="0.15">
      <c r="A7" s="82">
        <v>6</v>
      </c>
      <c r="B7" s="84" t="s">
        <v>228</v>
      </c>
      <c r="C7" s="83">
        <v>43646</v>
      </c>
      <c r="D7" s="84" t="s">
        <v>234</v>
      </c>
      <c r="E7" s="84" t="s">
        <v>245</v>
      </c>
      <c r="F7" s="84" t="s">
        <v>246</v>
      </c>
      <c r="G7" s="84" t="s">
        <v>254</v>
      </c>
      <c r="H7" s="82">
        <v>980</v>
      </c>
      <c r="I7" s="82">
        <v>30</v>
      </c>
      <c r="J7" s="82"/>
    </row>
    <row r="8" spans="1:11" ht="21.75" customHeight="1" x14ac:dyDescent="0.15">
      <c r="A8" s="82">
        <v>7</v>
      </c>
      <c r="B8" s="84" t="s">
        <v>231</v>
      </c>
      <c r="C8" s="83">
        <v>43646</v>
      </c>
      <c r="D8" s="84" t="s">
        <v>238</v>
      </c>
      <c r="E8" s="84" t="s">
        <v>245</v>
      </c>
      <c r="F8" s="84" t="s">
        <v>248</v>
      </c>
      <c r="G8" s="84" t="s">
        <v>252</v>
      </c>
      <c r="H8" s="82">
        <v>350</v>
      </c>
      <c r="I8" s="82">
        <v>30</v>
      </c>
      <c r="J8" s="82"/>
    </row>
    <row r="9" spans="1:11" ht="21.75" customHeight="1" x14ac:dyDescent="0.15">
      <c r="A9" s="82">
        <v>8</v>
      </c>
      <c r="B9" s="84" t="s">
        <v>231</v>
      </c>
      <c r="C9" s="83">
        <v>43644</v>
      </c>
      <c r="D9" s="84" t="s">
        <v>239</v>
      </c>
      <c r="E9" s="84" t="s">
        <v>248</v>
      </c>
      <c r="F9" s="84" t="s">
        <v>245</v>
      </c>
      <c r="G9" s="84" t="s">
        <v>253</v>
      </c>
      <c r="H9" s="82">
        <v>670</v>
      </c>
      <c r="I9" s="82">
        <v>30</v>
      </c>
      <c r="J9" s="82"/>
    </row>
    <row r="10" spans="1:11" ht="20.100000000000001" customHeight="1" x14ac:dyDescent="0.15">
      <c r="A10" s="82">
        <v>9</v>
      </c>
      <c r="B10" s="84" t="s">
        <v>233</v>
      </c>
      <c r="C10" s="83">
        <v>43646</v>
      </c>
      <c r="D10" s="84" t="s">
        <v>242</v>
      </c>
      <c r="E10" s="84" t="s">
        <v>245</v>
      </c>
      <c r="F10" s="84" t="s">
        <v>250</v>
      </c>
      <c r="G10" s="84" t="s">
        <v>256</v>
      </c>
      <c r="H10" s="82">
        <v>1500</v>
      </c>
      <c r="I10" s="82">
        <v>50</v>
      </c>
      <c r="J10" s="82"/>
    </row>
    <row r="11" spans="1:11" ht="20.100000000000001" customHeight="1" x14ac:dyDescent="0.15">
      <c r="A11" s="82">
        <v>10</v>
      </c>
      <c r="B11" s="84" t="s">
        <v>233</v>
      </c>
      <c r="C11" s="83">
        <v>43644</v>
      </c>
      <c r="D11" s="84" t="s">
        <v>243</v>
      </c>
      <c r="E11" s="84" t="s">
        <v>250</v>
      </c>
      <c r="F11" s="84" t="s">
        <v>245</v>
      </c>
      <c r="G11" s="84" t="s">
        <v>257</v>
      </c>
      <c r="H11" s="82">
        <v>1650</v>
      </c>
      <c r="I11" s="82">
        <v>50</v>
      </c>
      <c r="J11" s="82"/>
    </row>
    <row r="12" spans="1:11" ht="20.100000000000001" customHeight="1" x14ac:dyDescent="0.15">
      <c r="A12" s="82">
        <v>11</v>
      </c>
      <c r="B12" s="84" t="s">
        <v>232</v>
      </c>
      <c r="C12" s="83">
        <v>43646</v>
      </c>
      <c r="D12" s="84" t="s">
        <v>240</v>
      </c>
      <c r="E12" s="84" t="s">
        <v>245</v>
      </c>
      <c r="F12" s="84" t="s">
        <v>249</v>
      </c>
      <c r="G12" s="84" t="s">
        <v>255</v>
      </c>
      <c r="H12" s="82">
        <v>320</v>
      </c>
      <c r="I12" s="82">
        <v>30</v>
      </c>
      <c r="J12" s="82" t="s">
        <v>258</v>
      </c>
    </row>
    <row r="13" spans="1:11" ht="20.100000000000001" customHeight="1" x14ac:dyDescent="0.15">
      <c r="A13" s="82">
        <v>12</v>
      </c>
      <c r="B13" s="84" t="s">
        <v>232</v>
      </c>
      <c r="C13" s="83">
        <v>43645</v>
      </c>
      <c r="D13" s="84" t="s">
        <v>241</v>
      </c>
      <c r="E13" s="84" t="s">
        <v>249</v>
      </c>
      <c r="F13" s="84" t="s">
        <v>245</v>
      </c>
      <c r="G13" s="84" t="s">
        <v>255</v>
      </c>
      <c r="H13" s="82">
        <v>320</v>
      </c>
      <c r="I13" s="82">
        <v>30</v>
      </c>
      <c r="J13" s="82" t="s">
        <v>258</v>
      </c>
    </row>
    <row r="14" spans="1:11" ht="20.100000000000001" customHeight="1" x14ac:dyDescent="0.15">
      <c r="A14" s="82">
        <v>13</v>
      </c>
      <c r="B14" s="82" t="s">
        <v>228</v>
      </c>
      <c r="C14" s="83">
        <v>43646</v>
      </c>
      <c r="D14" s="82" t="s">
        <v>234</v>
      </c>
      <c r="E14" s="82" t="s">
        <v>245</v>
      </c>
      <c r="F14" s="82" t="s">
        <v>246</v>
      </c>
      <c r="G14" s="82" t="s">
        <v>251</v>
      </c>
      <c r="H14" s="82">
        <v>216</v>
      </c>
      <c r="I14" s="82">
        <v>30</v>
      </c>
      <c r="J14" s="82" t="s">
        <v>258</v>
      </c>
    </row>
    <row r="15" spans="1:11" ht="20.100000000000001" customHeight="1" x14ac:dyDescent="0.15">
      <c r="A15" s="82">
        <v>14</v>
      </c>
      <c r="B15" s="84" t="s">
        <v>228</v>
      </c>
      <c r="C15" s="83">
        <v>43645</v>
      </c>
      <c r="D15" s="82" t="s">
        <v>259</v>
      </c>
      <c r="E15" s="82" t="s">
        <v>245</v>
      </c>
      <c r="F15" s="82" t="s">
        <v>246</v>
      </c>
      <c r="G15" s="82"/>
      <c r="H15" s="82">
        <v>280</v>
      </c>
      <c r="I15" s="82">
        <v>30</v>
      </c>
      <c r="J15" s="82" t="s">
        <v>258</v>
      </c>
    </row>
    <row r="16" spans="1:11" ht="19.5" customHeight="1" x14ac:dyDescent="0.15">
      <c r="A16" s="181" t="s">
        <v>260</v>
      </c>
      <c r="B16" s="182"/>
      <c r="C16" s="182"/>
      <c r="D16" s="182"/>
      <c r="E16" s="182"/>
      <c r="F16" s="182"/>
      <c r="G16" s="183"/>
      <c r="H16" s="85">
        <f>SUM(H2:I15)</f>
        <v>9916</v>
      </c>
      <c r="I16" s="85"/>
      <c r="J16" s="82"/>
    </row>
    <row r="17" ht="20.100000000000001" customHeight="1" x14ac:dyDescent="0.15"/>
    <row r="18" ht="20.100000000000001" customHeight="1" x14ac:dyDescent="0.15"/>
  </sheetData>
  <mergeCells count="1">
    <mergeCell ref="A16:G16"/>
  </mergeCells>
  <phoneticPr fontId="2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D6258-DA59-4A35-AE24-6C58F1470F3D}">
  <dimension ref="A1:I51"/>
  <sheetViews>
    <sheetView workbookViewId="0">
      <selection activeCell="E9" sqref="E9"/>
    </sheetView>
  </sheetViews>
  <sheetFormatPr defaultRowHeight="12" x14ac:dyDescent="0.15"/>
  <cols>
    <col min="1" max="1" width="5.25" style="79" customWidth="1"/>
    <col min="2" max="2" width="13.125" style="79" customWidth="1"/>
    <col min="3" max="3" width="11.5" style="80" bestFit="1" customWidth="1"/>
    <col min="4" max="4" width="11.375" style="79" customWidth="1"/>
    <col min="5" max="8" width="9" style="79"/>
    <col min="9" max="9" width="12.625" style="79" customWidth="1"/>
    <col min="10" max="16384" width="9" style="79"/>
  </cols>
  <sheetData>
    <row r="1" spans="1:9" ht="20.100000000000001" customHeight="1" x14ac:dyDescent="0.15">
      <c r="A1" s="86" t="s">
        <v>173</v>
      </c>
      <c r="B1" s="86" t="s">
        <v>174</v>
      </c>
      <c r="C1" s="87" t="s">
        <v>182</v>
      </c>
      <c r="D1" s="86" t="s">
        <v>185</v>
      </c>
      <c r="E1" s="86" t="s">
        <v>186</v>
      </c>
      <c r="F1" s="86" t="s">
        <v>187</v>
      </c>
      <c r="G1" s="86" t="s">
        <v>188</v>
      </c>
      <c r="H1" s="86" t="s">
        <v>189</v>
      </c>
      <c r="I1" s="86" t="s">
        <v>180</v>
      </c>
    </row>
    <row r="2" spans="1:9" ht="20.100000000000001" customHeight="1" x14ac:dyDescent="0.15">
      <c r="A2" s="82">
        <v>1</v>
      </c>
      <c r="B2" s="88" t="s">
        <v>263</v>
      </c>
      <c r="C2" s="89">
        <v>43643</v>
      </c>
      <c r="D2" s="88" t="s">
        <v>278</v>
      </c>
      <c r="E2" s="88" t="s">
        <v>311</v>
      </c>
      <c r="F2" s="88" t="s">
        <v>312</v>
      </c>
      <c r="G2" s="82" t="s">
        <v>332</v>
      </c>
      <c r="H2" s="88">
        <v>212</v>
      </c>
      <c r="I2" s="82"/>
    </row>
    <row r="3" spans="1:9" ht="20.100000000000001" customHeight="1" x14ac:dyDescent="0.15">
      <c r="A3" s="82">
        <v>2</v>
      </c>
      <c r="B3" s="88" t="s">
        <v>263</v>
      </c>
      <c r="C3" s="89">
        <v>43644</v>
      </c>
      <c r="D3" s="88" t="s">
        <v>279</v>
      </c>
      <c r="E3" s="88" t="s">
        <v>312</v>
      </c>
      <c r="F3" s="88" t="s">
        <v>313</v>
      </c>
      <c r="G3" s="82" t="s">
        <v>332</v>
      </c>
      <c r="H3" s="88">
        <v>196.5</v>
      </c>
      <c r="I3" s="82"/>
    </row>
    <row r="4" spans="1:9" ht="20.100000000000001" customHeight="1" x14ac:dyDescent="0.15">
      <c r="A4" s="82">
        <v>3</v>
      </c>
      <c r="B4" s="88" t="s">
        <v>193</v>
      </c>
      <c r="C4" s="89">
        <v>43644</v>
      </c>
      <c r="D4" s="88" t="s">
        <v>280</v>
      </c>
      <c r="E4" s="88" t="s">
        <v>314</v>
      </c>
      <c r="F4" s="88" t="s">
        <v>312</v>
      </c>
      <c r="G4" s="82" t="s">
        <v>332</v>
      </c>
      <c r="H4" s="88">
        <v>182</v>
      </c>
      <c r="I4" s="82"/>
    </row>
    <row r="5" spans="1:9" ht="20.100000000000001" customHeight="1" x14ac:dyDescent="0.15">
      <c r="A5" s="82">
        <v>4</v>
      </c>
      <c r="B5" s="88" t="s">
        <v>193</v>
      </c>
      <c r="C5" s="89">
        <v>43646</v>
      </c>
      <c r="D5" s="88" t="s">
        <v>281</v>
      </c>
      <c r="E5" s="88" t="s">
        <v>312</v>
      </c>
      <c r="F5" s="88" t="s">
        <v>314</v>
      </c>
      <c r="G5" s="82" t="s">
        <v>332</v>
      </c>
      <c r="H5" s="88">
        <v>182</v>
      </c>
      <c r="I5" s="82"/>
    </row>
    <row r="6" spans="1:9" ht="20.100000000000001" customHeight="1" x14ac:dyDescent="0.15">
      <c r="A6" s="82">
        <v>5</v>
      </c>
      <c r="B6" s="88" t="s">
        <v>214</v>
      </c>
      <c r="C6" s="89">
        <v>43644</v>
      </c>
      <c r="D6" s="88" t="s">
        <v>282</v>
      </c>
      <c r="E6" s="88" t="s">
        <v>315</v>
      </c>
      <c r="F6" s="88" t="s">
        <v>244</v>
      </c>
      <c r="G6" s="82" t="s">
        <v>333</v>
      </c>
      <c r="H6" s="88">
        <v>128.5</v>
      </c>
      <c r="I6" s="82"/>
    </row>
    <row r="7" spans="1:9" ht="20.100000000000001" customHeight="1" x14ac:dyDescent="0.15">
      <c r="A7" s="82">
        <v>6</v>
      </c>
      <c r="B7" s="88" t="s">
        <v>214</v>
      </c>
      <c r="C7" s="89">
        <v>43646</v>
      </c>
      <c r="D7" s="88" t="s">
        <v>283</v>
      </c>
      <c r="E7" s="88" t="s">
        <v>244</v>
      </c>
      <c r="F7" s="88" t="s">
        <v>315</v>
      </c>
      <c r="G7" s="82" t="s">
        <v>333</v>
      </c>
      <c r="H7" s="88">
        <v>128.5</v>
      </c>
      <c r="I7" s="82"/>
    </row>
    <row r="8" spans="1:9" ht="20.100000000000001" customHeight="1" x14ac:dyDescent="0.15">
      <c r="A8" s="82">
        <v>7</v>
      </c>
      <c r="B8" s="88" t="s">
        <v>264</v>
      </c>
      <c r="C8" s="89">
        <v>43644</v>
      </c>
      <c r="D8" s="88" t="s">
        <v>284</v>
      </c>
      <c r="E8" s="88" t="s">
        <v>316</v>
      </c>
      <c r="F8" s="88" t="s">
        <v>244</v>
      </c>
      <c r="G8" s="82" t="s">
        <v>332</v>
      </c>
      <c r="H8" s="88">
        <v>196.5</v>
      </c>
      <c r="I8" s="82"/>
    </row>
    <row r="9" spans="1:9" ht="20.100000000000001" customHeight="1" x14ac:dyDescent="0.15">
      <c r="A9" s="82">
        <v>8</v>
      </c>
      <c r="B9" s="88" t="s">
        <v>264</v>
      </c>
      <c r="C9" s="89">
        <v>43645</v>
      </c>
      <c r="D9" s="88" t="s">
        <v>285</v>
      </c>
      <c r="E9" s="88" t="s">
        <v>244</v>
      </c>
      <c r="F9" s="88" t="s">
        <v>317</v>
      </c>
      <c r="G9" s="82" t="s">
        <v>332</v>
      </c>
      <c r="H9" s="88">
        <v>212</v>
      </c>
      <c r="I9" s="82"/>
    </row>
    <row r="10" spans="1:9" ht="20.100000000000001" customHeight="1" x14ac:dyDescent="0.15">
      <c r="A10" s="82">
        <v>9</v>
      </c>
      <c r="B10" s="88" t="s">
        <v>265</v>
      </c>
      <c r="C10" s="89">
        <v>43644</v>
      </c>
      <c r="D10" s="88" t="s">
        <v>286</v>
      </c>
      <c r="E10" s="88" t="s">
        <v>318</v>
      </c>
      <c r="F10" s="88" t="s">
        <v>244</v>
      </c>
      <c r="G10" s="82" t="s">
        <v>332</v>
      </c>
      <c r="H10" s="88">
        <v>302.5</v>
      </c>
      <c r="I10" s="82"/>
    </row>
    <row r="11" spans="1:9" ht="20.100000000000001" customHeight="1" x14ac:dyDescent="0.15">
      <c r="A11" s="82">
        <v>10</v>
      </c>
      <c r="B11" s="88" t="s">
        <v>265</v>
      </c>
      <c r="C11" s="89">
        <v>43645</v>
      </c>
      <c r="D11" s="88" t="s">
        <v>287</v>
      </c>
      <c r="E11" s="88" t="s">
        <v>244</v>
      </c>
      <c r="F11" s="88" t="s">
        <v>318</v>
      </c>
      <c r="G11" s="82" t="s">
        <v>332</v>
      </c>
      <c r="H11" s="88">
        <v>302.5</v>
      </c>
      <c r="I11" s="82"/>
    </row>
    <row r="12" spans="1:9" ht="20.100000000000001" customHeight="1" x14ac:dyDescent="0.15">
      <c r="A12" s="82">
        <v>11</v>
      </c>
      <c r="B12" s="88" t="s">
        <v>266</v>
      </c>
      <c r="C12" s="89">
        <v>43644</v>
      </c>
      <c r="D12" s="88" t="s">
        <v>288</v>
      </c>
      <c r="E12" s="88" t="s">
        <v>319</v>
      </c>
      <c r="F12" s="88" t="s">
        <v>320</v>
      </c>
      <c r="G12" s="82" t="s">
        <v>332</v>
      </c>
      <c r="H12" s="88">
        <v>206.5</v>
      </c>
      <c r="I12" s="82"/>
    </row>
    <row r="13" spans="1:9" ht="20.100000000000001" customHeight="1" x14ac:dyDescent="0.15">
      <c r="A13" s="82">
        <v>12</v>
      </c>
      <c r="B13" s="88" t="s">
        <v>266</v>
      </c>
      <c r="C13" s="89">
        <v>43645</v>
      </c>
      <c r="D13" s="88" t="s">
        <v>289</v>
      </c>
      <c r="E13" s="88" t="s">
        <v>321</v>
      </c>
      <c r="F13" s="88" t="s">
        <v>319</v>
      </c>
      <c r="G13" s="82" t="s">
        <v>332</v>
      </c>
      <c r="H13" s="88">
        <v>206.5</v>
      </c>
      <c r="I13" s="82"/>
    </row>
    <row r="14" spans="1:9" ht="20.100000000000001" customHeight="1" x14ac:dyDescent="0.15">
      <c r="A14" s="82">
        <v>13</v>
      </c>
      <c r="B14" s="88" t="s">
        <v>266</v>
      </c>
      <c r="D14" s="88"/>
      <c r="E14" s="88"/>
      <c r="F14" s="88"/>
      <c r="G14" s="89" t="s">
        <v>290</v>
      </c>
      <c r="H14" s="88">
        <v>25.5</v>
      </c>
      <c r="I14" s="82"/>
    </row>
    <row r="15" spans="1:9" ht="20.100000000000001" customHeight="1" x14ac:dyDescent="0.15">
      <c r="A15" s="82">
        <v>14</v>
      </c>
      <c r="B15" s="88" t="s">
        <v>267</v>
      </c>
      <c r="C15" s="89">
        <v>43644</v>
      </c>
      <c r="D15" s="88" t="s">
        <v>291</v>
      </c>
      <c r="E15" s="90" t="s">
        <v>322</v>
      </c>
      <c r="F15" s="88" t="s">
        <v>244</v>
      </c>
      <c r="G15" s="82" t="s">
        <v>333</v>
      </c>
      <c r="H15" s="88">
        <v>128.5</v>
      </c>
      <c r="I15" s="82"/>
    </row>
    <row r="16" spans="1:9" ht="20.100000000000001" customHeight="1" x14ac:dyDescent="0.15">
      <c r="A16" s="82">
        <v>15</v>
      </c>
      <c r="B16" s="88" t="s">
        <v>267</v>
      </c>
      <c r="C16" s="89">
        <v>43646</v>
      </c>
      <c r="D16" s="88" t="s">
        <v>292</v>
      </c>
      <c r="E16" s="90" t="s">
        <v>244</v>
      </c>
      <c r="F16" s="88" t="s">
        <v>322</v>
      </c>
      <c r="G16" s="82" t="s">
        <v>333</v>
      </c>
      <c r="H16" s="88">
        <v>128.5</v>
      </c>
      <c r="I16" s="82"/>
    </row>
    <row r="17" spans="1:9" ht="20.100000000000001" customHeight="1" x14ac:dyDescent="0.15">
      <c r="A17" s="82">
        <v>16</v>
      </c>
      <c r="B17" s="88" t="s">
        <v>268</v>
      </c>
      <c r="C17" s="89">
        <v>43644</v>
      </c>
      <c r="D17" s="88" t="s">
        <v>291</v>
      </c>
      <c r="E17" s="90" t="s">
        <v>322</v>
      </c>
      <c r="F17" s="88" t="s">
        <v>244</v>
      </c>
      <c r="G17" s="82" t="s">
        <v>333</v>
      </c>
      <c r="H17" s="88">
        <v>128.5</v>
      </c>
      <c r="I17" s="82"/>
    </row>
    <row r="18" spans="1:9" ht="20.100000000000001" customHeight="1" x14ac:dyDescent="0.15">
      <c r="A18" s="82">
        <v>17</v>
      </c>
      <c r="B18" s="88" t="s">
        <v>268</v>
      </c>
      <c r="C18" s="89">
        <v>43646</v>
      </c>
      <c r="D18" s="88" t="s">
        <v>292</v>
      </c>
      <c r="E18" s="90" t="s">
        <v>244</v>
      </c>
      <c r="F18" s="88" t="s">
        <v>322</v>
      </c>
      <c r="G18" s="82" t="s">
        <v>333</v>
      </c>
      <c r="H18" s="88">
        <v>128.5</v>
      </c>
      <c r="I18" s="82"/>
    </row>
    <row r="19" spans="1:9" ht="20.100000000000001" customHeight="1" x14ac:dyDescent="0.15">
      <c r="A19" s="82">
        <v>18</v>
      </c>
      <c r="B19" s="88" t="s">
        <v>269</v>
      </c>
      <c r="C19" s="89">
        <v>43644</v>
      </c>
      <c r="D19" s="88" t="s">
        <v>291</v>
      </c>
      <c r="E19" s="90" t="s">
        <v>322</v>
      </c>
      <c r="F19" s="88" t="s">
        <v>244</v>
      </c>
      <c r="G19" s="82" t="s">
        <v>333</v>
      </c>
      <c r="H19" s="88">
        <v>128.5</v>
      </c>
      <c r="I19" s="82"/>
    </row>
    <row r="20" spans="1:9" ht="20.100000000000001" customHeight="1" x14ac:dyDescent="0.15">
      <c r="A20" s="82">
        <v>19</v>
      </c>
      <c r="B20" s="88" t="s">
        <v>269</v>
      </c>
      <c r="C20" s="89">
        <v>43646</v>
      </c>
      <c r="D20" s="88" t="s">
        <v>292</v>
      </c>
      <c r="E20" s="90" t="s">
        <v>244</v>
      </c>
      <c r="F20" s="88" t="s">
        <v>322</v>
      </c>
      <c r="G20" s="82" t="s">
        <v>333</v>
      </c>
      <c r="H20" s="88">
        <v>128.5</v>
      </c>
      <c r="I20" s="82"/>
    </row>
    <row r="21" spans="1:9" ht="20.100000000000001" customHeight="1" x14ac:dyDescent="0.15">
      <c r="A21" s="82">
        <v>20</v>
      </c>
      <c r="B21" s="88" t="s">
        <v>270</v>
      </c>
      <c r="C21" s="89">
        <v>43644</v>
      </c>
      <c r="D21" s="88" t="s">
        <v>293</v>
      </c>
      <c r="E21" s="88" t="s">
        <v>316</v>
      </c>
      <c r="F21" s="88" t="s">
        <v>244</v>
      </c>
      <c r="G21" s="82" t="s">
        <v>332</v>
      </c>
      <c r="H21" s="88">
        <v>196.5</v>
      </c>
      <c r="I21" s="82"/>
    </row>
    <row r="22" spans="1:9" ht="20.100000000000001" customHeight="1" x14ac:dyDescent="0.15">
      <c r="A22" s="82">
        <v>21</v>
      </c>
      <c r="B22" s="88" t="s">
        <v>270</v>
      </c>
      <c r="C22" s="89">
        <v>43645</v>
      </c>
      <c r="D22" s="88" t="s">
        <v>285</v>
      </c>
      <c r="E22" s="88" t="s">
        <v>244</v>
      </c>
      <c r="F22" s="88" t="s">
        <v>317</v>
      </c>
      <c r="G22" s="82" t="s">
        <v>332</v>
      </c>
      <c r="H22" s="88">
        <v>212</v>
      </c>
      <c r="I22" s="82"/>
    </row>
    <row r="23" spans="1:9" ht="20.100000000000001" customHeight="1" x14ac:dyDescent="0.15">
      <c r="A23" s="82">
        <v>22</v>
      </c>
      <c r="B23" s="88" t="s">
        <v>271</v>
      </c>
      <c r="C23" s="89">
        <v>43644</v>
      </c>
      <c r="D23" s="88" t="s">
        <v>294</v>
      </c>
      <c r="E23" s="88" t="s">
        <v>315</v>
      </c>
      <c r="F23" s="88" t="s">
        <v>244</v>
      </c>
      <c r="G23" s="82" t="s">
        <v>333</v>
      </c>
      <c r="H23" s="88">
        <v>128.5</v>
      </c>
      <c r="I23" s="82"/>
    </row>
    <row r="24" spans="1:9" ht="20.100000000000001" customHeight="1" x14ac:dyDescent="0.15">
      <c r="A24" s="82">
        <v>23</v>
      </c>
      <c r="B24" s="88" t="s">
        <v>271</v>
      </c>
      <c r="C24" s="89">
        <v>43646</v>
      </c>
      <c r="D24" s="88" t="s">
        <v>295</v>
      </c>
      <c r="E24" s="88" t="s">
        <v>244</v>
      </c>
      <c r="F24" s="88" t="s">
        <v>315</v>
      </c>
      <c r="G24" s="82" t="s">
        <v>333</v>
      </c>
      <c r="H24" s="88">
        <v>128.5</v>
      </c>
      <c r="I24" s="82"/>
    </row>
    <row r="25" spans="1:9" ht="20.100000000000001" customHeight="1" x14ac:dyDescent="0.15">
      <c r="A25" s="82">
        <v>24</v>
      </c>
      <c r="B25" s="88" t="s">
        <v>213</v>
      </c>
      <c r="C25" s="89">
        <v>43644</v>
      </c>
      <c r="D25" s="88" t="s">
        <v>296</v>
      </c>
      <c r="E25" s="90" t="s">
        <v>323</v>
      </c>
      <c r="F25" s="88" t="s">
        <v>312</v>
      </c>
      <c r="G25" s="82" t="s">
        <v>333</v>
      </c>
      <c r="H25" s="88">
        <v>128.5</v>
      </c>
      <c r="I25" s="82"/>
    </row>
    <row r="26" spans="1:9" ht="20.100000000000001" customHeight="1" x14ac:dyDescent="0.15">
      <c r="A26" s="82">
        <v>25</v>
      </c>
      <c r="B26" s="88" t="s">
        <v>213</v>
      </c>
      <c r="C26" s="89">
        <v>43646</v>
      </c>
      <c r="D26" s="88" t="s">
        <v>297</v>
      </c>
      <c r="E26" s="88" t="s">
        <v>312</v>
      </c>
      <c r="F26" s="88" t="s">
        <v>323</v>
      </c>
      <c r="G26" s="82" t="s">
        <v>333</v>
      </c>
      <c r="H26" s="88">
        <v>128.5</v>
      </c>
      <c r="I26" s="82"/>
    </row>
    <row r="27" spans="1:9" ht="20.100000000000001" customHeight="1" x14ac:dyDescent="0.15">
      <c r="A27" s="82">
        <v>26</v>
      </c>
      <c r="B27" s="88" t="s">
        <v>272</v>
      </c>
      <c r="C27" s="89">
        <v>43644</v>
      </c>
      <c r="D27" s="88" t="s">
        <v>298</v>
      </c>
      <c r="E27" s="88" t="s">
        <v>324</v>
      </c>
      <c r="F27" s="88" t="s">
        <v>244</v>
      </c>
      <c r="G27" s="82" t="s">
        <v>332</v>
      </c>
      <c r="H27" s="88">
        <v>196.5</v>
      </c>
      <c r="I27" s="82"/>
    </row>
    <row r="28" spans="1:9" ht="20.100000000000001" customHeight="1" x14ac:dyDescent="0.15">
      <c r="A28" s="82">
        <v>27</v>
      </c>
      <c r="B28" s="88" t="s">
        <v>272</v>
      </c>
      <c r="C28" s="89">
        <v>43646</v>
      </c>
      <c r="D28" s="88" t="s">
        <v>299</v>
      </c>
      <c r="E28" s="88" t="s">
        <v>244</v>
      </c>
      <c r="F28" s="88" t="s">
        <v>324</v>
      </c>
      <c r="G28" s="82" t="s">
        <v>333</v>
      </c>
      <c r="H28" s="88">
        <v>80.5</v>
      </c>
      <c r="I28" s="82"/>
    </row>
    <row r="29" spans="1:9" ht="20.100000000000001" customHeight="1" x14ac:dyDescent="0.15">
      <c r="A29" s="82">
        <v>28</v>
      </c>
      <c r="B29" s="88" t="s">
        <v>273</v>
      </c>
      <c r="C29" s="89">
        <v>43644</v>
      </c>
      <c r="D29" s="88" t="s">
        <v>300</v>
      </c>
      <c r="E29" s="88" t="s">
        <v>325</v>
      </c>
      <c r="F29" s="88" t="s">
        <v>320</v>
      </c>
      <c r="G29" s="82" t="s">
        <v>332</v>
      </c>
      <c r="H29" s="88">
        <v>386.5</v>
      </c>
      <c r="I29" s="82"/>
    </row>
    <row r="30" spans="1:9" ht="20.100000000000001" customHeight="1" x14ac:dyDescent="0.15">
      <c r="A30" s="82">
        <v>29</v>
      </c>
      <c r="B30" s="88" t="s">
        <v>273</v>
      </c>
      <c r="C30" s="89">
        <v>43646</v>
      </c>
      <c r="D30" s="88" t="s">
        <v>301</v>
      </c>
      <c r="E30" s="88" t="s">
        <v>320</v>
      </c>
      <c r="F30" s="88" t="s">
        <v>325</v>
      </c>
      <c r="G30" s="82" t="s">
        <v>333</v>
      </c>
      <c r="H30" s="88">
        <v>240.5</v>
      </c>
      <c r="I30" s="82"/>
    </row>
    <row r="31" spans="1:9" ht="20.100000000000001" customHeight="1" x14ac:dyDescent="0.15">
      <c r="A31" s="82">
        <v>30</v>
      </c>
      <c r="B31" s="88" t="s">
        <v>274</v>
      </c>
      <c r="C31" s="89">
        <v>43644</v>
      </c>
      <c r="D31" s="88" t="s">
        <v>300</v>
      </c>
      <c r="E31" s="88" t="s">
        <v>325</v>
      </c>
      <c r="F31" s="88" t="s">
        <v>320</v>
      </c>
      <c r="G31" s="82" t="s">
        <v>332</v>
      </c>
      <c r="H31" s="88">
        <v>386.5</v>
      </c>
      <c r="I31" s="82"/>
    </row>
    <row r="32" spans="1:9" ht="20.100000000000001" customHeight="1" x14ac:dyDescent="0.15">
      <c r="A32" s="82">
        <v>31</v>
      </c>
      <c r="B32" s="88" t="s">
        <v>274</v>
      </c>
      <c r="C32" s="89">
        <v>43646</v>
      </c>
      <c r="D32" s="88" t="s">
        <v>301</v>
      </c>
      <c r="E32" s="88" t="s">
        <v>320</v>
      </c>
      <c r="F32" s="88" t="s">
        <v>325</v>
      </c>
      <c r="G32" s="82" t="s">
        <v>333</v>
      </c>
      <c r="H32" s="88">
        <v>240.5</v>
      </c>
      <c r="I32" s="82"/>
    </row>
    <row r="33" spans="1:9" ht="20.100000000000001" customHeight="1" x14ac:dyDescent="0.15">
      <c r="A33" s="82">
        <v>32</v>
      </c>
      <c r="B33" s="88" t="s">
        <v>212</v>
      </c>
      <c r="C33" s="89">
        <v>43644</v>
      </c>
      <c r="D33" s="88" t="s">
        <v>300</v>
      </c>
      <c r="E33" s="88" t="s">
        <v>326</v>
      </c>
      <c r="F33" s="88" t="s">
        <v>320</v>
      </c>
      <c r="G33" s="82" t="s">
        <v>333</v>
      </c>
      <c r="H33" s="88">
        <v>184</v>
      </c>
      <c r="I33" s="82"/>
    </row>
    <row r="34" spans="1:9" ht="20.100000000000001" customHeight="1" x14ac:dyDescent="0.15">
      <c r="A34" s="82">
        <v>33</v>
      </c>
      <c r="B34" s="88" t="s">
        <v>212</v>
      </c>
      <c r="C34" s="89">
        <v>43644</v>
      </c>
      <c r="D34" s="88" t="s">
        <v>302</v>
      </c>
      <c r="E34" s="88" t="s">
        <v>320</v>
      </c>
      <c r="F34" s="88" t="s">
        <v>326</v>
      </c>
      <c r="G34" s="82" t="s">
        <v>333</v>
      </c>
      <c r="H34" s="88">
        <v>184</v>
      </c>
      <c r="I34" s="82"/>
    </row>
    <row r="35" spans="1:9" ht="20.100000000000001" customHeight="1" x14ac:dyDescent="0.15">
      <c r="A35" s="82">
        <v>34</v>
      </c>
      <c r="B35" s="88" t="s">
        <v>275</v>
      </c>
      <c r="C35" s="89">
        <v>43646</v>
      </c>
      <c r="D35" s="88" t="s">
        <v>303</v>
      </c>
      <c r="E35" s="88" t="s">
        <v>320</v>
      </c>
      <c r="F35" s="88" t="s">
        <v>327</v>
      </c>
      <c r="G35" s="82" t="s">
        <v>333</v>
      </c>
      <c r="H35" s="88">
        <v>128.5</v>
      </c>
      <c r="I35" s="82"/>
    </row>
    <row r="36" spans="1:9" ht="20.100000000000001" customHeight="1" x14ac:dyDescent="0.15">
      <c r="A36" s="82">
        <v>35</v>
      </c>
      <c r="B36" s="88" t="s">
        <v>276</v>
      </c>
      <c r="C36" s="89" t="s">
        <v>304</v>
      </c>
      <c r="D36" s="88" t="s">
        <v>305</v>
      </c>
      <c r="E36" s="88" t="s">
        <v>328</v>
      </c>
      <c r="F36" s="88" t="s">
        <v>320</v>
      </c>
      <c r="G36" s="82" t="s">
        <v>333</v>
      </c>
      <c r="H36" s="88">
        <v>110</v>
      </c>
      <c r="I36" s="82"/>
    </row>
    <row r="37" spans="1:9" ht="20.100000000000001" customHeight="1" x14ac:dyDescent="0.15">
      <c r="A37" s="82">
        <v>36</v>
      </c>
      <c r="B37" s="88" t="s">
        <v>276</v>
      </c>
      <c r="C37" s="89" t="s">
        <v>306</v>
      </c>
      <c r="D37" s="88" t="s">
        <v>307</v>
      </c>
      <c r="E37" s="88" t="s">
        <v>320</v>
      </c>
      <c r="F37" s="88" t="s">
        <v>329</v>
      </c>
      <c r="G37" s="82" t="s">
        <v>333</v>
      </c>
      <c r="H37" s="88">
        <v>270</v>
      </c>
      <c r="I37" s="82"/>
    </row>
    <row r="38" spans="1:9" ht="20.100000000000001" customHeight="1" x14ac:dyDescent="0.15">
      <c r="A38" s="82">
        <v>37</v>
      </c>
      <c r="B38" s="88" t="s">
        <v>276</v>
      </c>
      <c r="D38" s="82"/>
      <c r="E38" s="88"/>
      <c r="F38" s="88"/>
      <c r="G38" s="89" t="s">
        <v>258</v>
      </c>
      <c r="H38" s="88">
        <v>47</v>
      </c>
      <c r="I38" s="82"/>
    </row>
    <row r="39" spans="1:9" ht="20.100000000000001" customHeight="1" x14ac:dyDescent="0.15">
      <c r="A39" s="82">
        <v>38</v>
      </c>
      <c r="B39" s="88" t="s">
        <v>206</v>
      </c>
      <c r="C39" s="89">
        <v>43644</v>
      </c>
      <c r="D39" s="88" t="s">
        <v>308</v>
      </c>
      <c r="E39" s="88" t="s">
        <v>330</v>
      </c>
      <c r="F39" s="88" t="s">
        <v>331</v>
      </c>
      <c r="G39" s="82" t="s">
        <v>333</v>
      </c>
      <c r="H39" s="88">
        <v>69.5</v>
      </c>
      <c r="I39" s="82"/>
    </row>
    <row r="40" spans="1:9" ht="20.100000000000001" customHeight="1" x14ac:dyDescent="0.15">
      <c r="A40" s="82">
        <v>39</v>
      </c>
      <c r="B40" s="88" t="s">
        <v>206</v>
      </c>
      <c r="C40" s="89">
        <v>43644</v>
      </c>
      <c r="D40" s="88" t="s">
        <v>305</v>
      </c>
      <c r="E40" s="88" t="s">
        <v>331</v>
      </c>
      <c r="F40" s="88" t="s">
        <v>320</v>
      </c>
      <c r="G40" s="82" t="s">
        <v>333</v>
      </c>
      <c r="H40" s="88">
        <v>76</v>
      </c>
      <c r="I40" s="82"/>
    </row>
    <row r="41" spans="1:9" ht="20.100000000000001" customHeight="1" x14ac:dyDescent="0.15">
      <c r="A41" s="82">
        <v>40</v>
      </c>
      <c r="B41" s="88" t="s">
        <v>206</v>
      </c>
      <c r="C41" s="89">
        <v>43646</v>
      </c>
      <c r="D41" s="88" t="s">
        <v>309</v>
      </c>
      <c r="E41" s="88" t="s">
        <v>320</v>
      </c>
      <c r="F41" s="88" t="s">
        <v>330</v>
      </c>
      <c r="G41" s="82" t="s">
        <v>332</v>
      </c>
      <c r="H41" s="88">
        <v>222.5</v>
      </c>
      <c r="I41" s="82"/>
    </row>
    <row r="42" spans="1:9" ht="20.100000000000001" customHeight="1" x14ac:dyDescent="0.15">
      <c r="A42" s="82">
        <v>41</v>
      </c>
      <c r="B42" s="88" t="s">
        <v>277</v>
      </c>
      <c r="C42" s="89">
        <v>43646</v>
      </c>
      <c r="D42" s="88" t="s">
        <v>310</v>
      </c>
      <c r="E42" s="88" t="s">
        <v>320</v>
      </c>
      <c r="F42" s="88" t="s">
        <v>327</v>
      </c>
      <c r="G42" s="82" t="s">
        <v>333</v>
      </c>
      <c r="H42" s="88">
        <v>128.5</v>
      </c>
      <c r="I42" s="82"/>
    </row>
    <row r="43" spans="1:9" ht="20.100000000000001" customHeight="1" x14ac:dyDescent="0.15">
      <c r="A43" s="181" t="s">
        <v>260</v>
      </c>
      <c r="B43" s="182"/>
      <c r="C43" s="182"/>
      <c r="D43" s="182"/>
      <c r="E43" s="182"/>
      <c r="F43" s="182"/>
      <c r="G43" s="183"/>
      <c r="H43" s="85">
        <f>SUM(H2:H42)</f>
        <v>7126</v>
      </c>
      <c r="I43" s="82"/>
    </row>
    <row r="44" spans="1:9" ht="20.100000000000001" customHeight="1" x14ac:dyDescent="0.15"/>
    <row r="45" spans="1:9" ht="20.100000000000001" customHeight="1" x14ac:dyDescent="0.15"/>
    <row r="46" spans="1:9" ht="20.100000000000001" customHeight="1" x14ac:dyDescent="0.15"/>
    <row r="47" spans="1:9" ht="20.100000000000001" customHeight="1" x14ac:dyDescent="0.15"/>
    <row r="48" spans="1:9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</sheetData>
  <mergeCells count="1">
    <mergeCell ref="A43:G43"/>
  </mergeCells>
  <phoneticPr fontId="2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3FE96-A727-46C7-9DF1-3B9AEBD88FAB}">
  <dimension ref="A1:I35"/>
  <sheetViews>
    <sheetView tabSelected="1" topLeftCell="A21" workbookViewId="0">
      <selection activeCell="B28" sqref="B28:B29"/>
    </sheetView>
  </sheetViews>
  <sheetFormatPr defaultRowHeight="12" x14ac:dyDescent="0.15"/>
  <cols>
    <col min="1" max="1" width="7.25" style="79" customWidth="1"/>
    <col min="2" max="2" width="9" style="79"/>
    <col min="3" max="3" width="13.125" style="79" bestFit="1" customWidth="1"/>
    <col min="4" max="4" width="9" style="79"/>
    <col min="5" max="5" width="42.875" style="79" bestFit="1" customWidth="1"/>
    <col min="6" max="6" width="9" style="79"/>
    <col min="7" max="7" width="9" style="92"/>
    <col min="8" max="8" width="18.625" style="79" customWidth="1"/>
    <col min="9" max="16384" width="9" style="79"/>
  </cols>
  <sheetData>
    <row r="1" spans="1:8" ht="20.100000000000001" customHeight="1" x14ac:dyDescent="0.15">
      <c r="A1" s="99" t="s">
        <v>173</v>
      </c>
      <c r="B1" s="99" t="s">
        <v>181</v>
      </c>
      <c r="C1" s="99" t="s">
        <v>174</v>
      </c>
      <c r="D1" s="99" t="s">
        <v>182</v>
      </c>
      <c r="E1" s="99" t="s">
        <v>183</v>
      </c>
      <c r="F1" s="99" t="s">
        <v>184</v>
      </c>
      <c r="G1" s="100" t="s">
        <v>179</v>
      </c>
      <c r="H1" s="99" t="s">
        <v>180</v>
      </c>
    </row>
    <row r="2" spans="1:8" ht="20.100000000000001" customHeight="1" x14ac:dyDescent="0.15">
      <c r="A2" s="82">
        <v>1</v>
      </c>
      <c r="B2" s="82" t="s">
        <v>352</v>
      </c>
      <c r="C2" s="82" t="s">
        <v>211</v>
      </c>
      <c r="D2" s="83">
        <v>43644</v>
      </c>
      <c r="E2" s="82" t="s">
        <v>353</v>
      </c>
      <c r="F2" s="82" t="s">
        <v>344</v>
      </c>
      <c r="G2" s="95">
        <v>300</v>
      </c>
      <c r="H2" s="82"/>
    </row>
    <row r="3" spans="1:8" ht="20.100000000000001" customHeight="1" x14ac:dyDescent="0.15">
      <c r="A3" s="82">
        <v>2</v>
      </c>
      <c r="B3" s="82" t="s">
        <v>352</v>
      </c>
      <c r="C3" s="82" t="s">
        <v>211</v>
      </c>
      <c r="D3" s="83">
        <v>43646</v>
      </c>
      <c r="E3" s="82" t="s">
        <v>358</v>
      </c>
      <c r="F3" s="82" t="s">
        <v>344</v>
      </c>
      <c r="G3" s="95">
        <v>300</v>
      </c>
      <c r="H3" s="82"/>
    </row>
    <row r="4" spans="1:8" ht="20.100000000000001" customHeight="1" x14ac:dyDescent="0.15">
      <c r="A4" s="82">
        <v>3</v>
      </c>
      <c r="B4" s="82" t="s">
        <v>352</v>
      </c>
      <c r="C4" s="82" t="s">
        <v>370</v>
      </c>
      <c r="D4" s="83">
        <v>43644</v>
      </c>
      <c r="E4" s="82" t="s">
        <v>356</v>
      </c>
      <c r="F4" s="82" t="s">
        <v>344</v>
      </c>
      <c r="G4" s="95">
        <v>300</v>
      </c>
      <c r="H4" s="82"/>
    </row>
    <row r="5" spans="1:8" ht="20.100000000000001" customHeight="1" x14ac:dyDescent="0.15">
      <c r="A5" s="82">
        <v>4</v>
      </c>
      <c r="B5" s="82" t="s">
        <v>352</v>
      </c>
      <c r="C5" s="82" t="s">
        <v>370</v>
      </c>
      <c r="D5" s="83">
        <v>43644</v>
      </c>
      <c r="E5" s="82" t="s">
        <v>371</v>
      </c>
      <c r="F5" s="82" t="s">
        <v>344</v>
      </c>
      <c r="G5" s="95">
        <v>300</v>
      </c>
      <c r="H5" s="82"/>
    </row>
    <row r="6" spans="1:8" ht="20.100000000000001" customHeight="1" x14ac:dyDescent="0.15">
      <c r="A6" s="82">
        <v>5</v>
      </c>
      <c r="B6" s="82" t="s">
        <v>352</v>
      </c>
      <c r="C6" s="82" t="s">
        <v>271</v>
      </c>
      <c r="D6" s="83">
        <v>43644</v>
      </c>
      <c r="E6" s="82" t="s">
        <v>355</v>
      </c>
      <c r="F6" s="82" t="s">
        <v>344</v>
      </c>
      <c r="G6" s="95">
        <v>300</v>
      </c>
      <c r="H6" s="82"/>
    </row>
    <row r="7" spans="1:8" ht="20.100000000000001" customHeight="1" x14ac:dyDescent="0.15">
      <c r="A7" s="82">
        <v>6</v>
      </c>
      <c r="B7" s="82" t="s">
        <v>352</v>
      </c>
      <c r="C7" s="82" t="s">
        <v>271</v>
      </c>
      <c r="D7" s="83">
        <v>43646</v>
      </c>
      <c r="E7" s="82" t="s">
        <v>360</v>
      </c>
      <c r="F7" s="82" t="s">
        <v>344</v>
      </c>
      <c r="G7" s="95">
        <v>300</v>
      </c>
      <c r="H7" s="82"/>
    </row>
    <row r="8" spans="1:8" ht="20.100000000000001" customHeight="1" x14ac:dyDescent="0.15">
      <c r="A8" s="82">
        <v>7</v>
      </c>
      <c r="B8" s="82" t="s">
        <v>352</v>
      </c>
      <c r="C8" s="82" t="s">
        <v>213</v>
      </c>
      <c r="D8" s="83">
        <v>43644</v>
      </c>
      <c r="E8" s="82" t="s">
        <v>354</v>
      </c>
      <c r="F8" s="82" t="s">
        <v>344</v>
      </c>
      <c r="G8" s="95">
        <v>300</v>
      </c>
      <c r="H8" s="82"/>
    </row>
    <row r="9" spans="1:8" ht="20.100000000000001" customHeight="1" x14ac:dyDescent="0.15">
      <c r="A9" s="82">
        <v>8</v>
      </c>
      <c r="B9" s="82" t="s">
        <v>352</v>
      </c>
      <c r="C9" s="82" t="s">
        <v>213</v>
      </c>
      <c r="D9" s="83">
        <v>43646</v>
      </c>
      <c r="E9" s="82" t="s">
        <v>359</v>
      </c>
      <c r="F9" s="82" t="s">
        <v>344</v>
      </c>
      <c r="G9" s="95">
        <v>300</v>
      </c>
      <c r="H9" s="82"/>
    </row>
    <row r="10" spans="1:8" ht="20.100000000000001" customHeight="1" x14ac:dyDescent="0.15">
      <c r="A10" s="82">
        <v>9</v>
      </c>
      <c r="B10" s="82" t="s">
        <v>352</v>
      </c>
      <c r="C10" s="82" t="s">
        <v>195</v>
      </c>
      <c r="D10" s="83">
        <v>43644</v>
      </c>
      <c r="E10" s="82" t="s">
        <v>354</v>
      </c>
      <c r="F10" s="82" t="s">
        <v>344</v>
      </c>
      <c r="G10" s="95">
        <v>300</v>
      </c>
      <c r="H10" s="82"/>
    </row>
    <row r="11" spans="1:8" ht="20.100000000000001" customHeight="1" x14ac:dyDescent="0.15">
      <c r="A11" s="82">
        <v>10</v>
      </c>
      <c r="B11" s="82" t="s">
        <v>352</v>
      </c>
      <c r="C11" s="82" t="s">
        <v>195</v>
      </c>
      <c r="D11" s="83">
        <v>43645</v>
      </c>
      <c r="E11" s="82" t="s">
        <v>357</v>
      </c>
      <c r="F11" s="82" t="s">
        <v>344</v>
      </c>
      <c r="G11" s="95">
        <v>300</v>
      </c>
      <c r="H11" s="82"/>
    </row>
    <row r="12" spans="1:8" ht="20.100000000000001" customHeight="1" x14ac:dyDescent="0.15">
      <c r="A12" s="82">
        <v>11</v>
      </c>
      <c r="B12" s="82" t="s">
        <v>351</v>
      </c>
      <c r="C12" s="88" t="s">
        <v>272</v>
      </c>
      <c r="D12" s="83">
        <v>43644</v>
      </c>
      <c r="E12" s="82" t="s">
        <v>349</v>
      </c>
      <c r="F12" s="82" t="s">
        <v>344</v>
      </c>
      <c r="G12" s="95">
        <v>300</v>
      </c>
      <c r="H12" s="82"/>
    </row>
    <row r="13" spans="1:8" ht="20.100000000000001" customHeight="1" x14ac:dyDescent="0.15">
      <c r="A13" s="82">
        <v>12</v>
      </c>
      <c r="B13" s="82" t="s">
        <v>351</v>
      </c>
      <c r="C13" s="88" t="s">
        <v>272</v>
      </c>
      <c r="D13" s="83">
        <v>43646</v>
      </c>
      <c r="E13" s="82" t="s">
        <v>350</v>
      </c>
      <c r="F13" s="82" t="s">
        <v>344</v>
      </c>
      <c r="G13" s="95">
        <v>300</v>
      </c>
      <c r="H13" s="82"/>
    </row>
    <row r="14" spans="1:8" ht="20.100000000000001" customHeight="1" x14ac:dyDescent="0.15">
      <c r="A14" s="82">
        <v>13</v>
      </c>
      <c r="B14" s="82" t="s">
        <v>364</v>
      </c>
      <c r="C14" s="88" t="s">
        <v>209</v>
      </c>
      <c r="D14" s="83">
        <v>43646</v>
      </c>
      <c r="E14" s="82" t="s">
        <v>365</v>
      </c>
      <c r="F14" s="82" t="s">
        <v>344</v>
      </c>
      <c r="G14" s="95">
        <v>300</v>
      </c>
      <c r="H14" s="82"/>
    </row>
    <row r="15" spans="1:8" ht="20.100000000000001" customHeight="1" x14ac:dyDescent="0.15">
      <c r="A15" s="82">
        <v>14</v>
      </c>
      <c r="B15" s="82" t="s">
        <v>364</v>
      </c>
      <c r="C15" s="88" t="s">
        <v>209</v>
      </c>
      <c r="D15" s="83">
        <v>43646</v>
      </c>
      <c r="E15" s="82" t="s">
        <v>366</v>
      </c>
      <c r="F15" s="82" t="s">
        <v>344</v>
      </c>
      <c r="G15" s="95">
        <v>300</v>
      </c>
      <c r="H15" s="82"/>
    </row>
    <row r="16" spans="1:8" ht="20.100000000000001" customHeight="1" x14ac:dyDescent="0.15">
      <c r="A16" s="82">
        <v>15</v>
      </c>
      <c r="B16" s="82" t="s">
        <v>364</v>
      </c>
      <c r="C16" s="88" t="s">
        <v>361</v>
      </c>
      <c r="D16" s="83">
        <v>43644</v>
      </c>
      <c r="E16" s="82" t="s">
        <v>362</v>
      </c>
      <c r="F16" s="82" t="s">
        <v>344</v>
      </c>
      <c r="G16" s="95">
        <v>300</v>
      </c>
      <c r="H16" s="82"/>
    </row>
    <row r="17" spans="1:9" ht="20.100000000000001" customHeight="1" x14ac:dyDescent="0.15">
      <c r="A17" s="82">
        <v>16</v>
      </c>
      <c r="B17" s="82" t="s">
        <v>364</v>
      </c>
      <c r="C17" s="88" t="s">
        <v>361</v>
      </c>
      <c r="D17" s="83">
        <v>43646</v>
      </c>
      <c r="E17" s="82" t="s">
        <v>363</v>
      </c>
      <c r="F17" s="82" t="s">
        <v>344</v>
      </c>
      <c r="G17" s="95">
        <v>300</v>
      </c>
      <c r="H17" s="82"/>
    </row>
    <row r="18" spans="1:9" ht="20.100000000000001" customHeight="1" x14ac:dyDescent="0.15">
      <c r="A18" s="82">
        <v>17</v>
      </c>
      <c r="B18" s="82" t="s">
        <v>367</v>
      </c>
      <c r="C18" s="96" t="s">
        <v>230</v>
      </c>
      <c r="D18" s="83">
        <v>43644</v>
      </c>
      <c r="E18" s="82" t="s">
        <v>368</v>
      </c>
      <c r="F18" s="82" t="s">
        <v>344</v>
      </c>
      <c r="G18" s="95">
        <v>300</v>
      </c>
      <c r="H18" s="82"/>
    </row>
    <row r="19" spans="1:9" ht="20.100000000000001" customHeight="1" x14ac:dyDescent="0.15">
      <c r="A19" s="82">
        <v>18</v>
      </c>
      <c r="B19" s="82" t="s">
        <v>367</v>
      </c>
      <c r="C19" s="96" t="s">
        <v>230</v>
      </c>
      <c r="D19" s="83">
        <v>43646</v>
      </c>
      <c r="E19" s="82" t="s">
        <v>369</v>
      </c>
      <c r="F19" s="82" t="s">
        <v>344</v>
      </c>
      <c r="G19" s="95">
        <v>300</v>
      </c>
      <c r="H19" s="82"/>
    </row>
    <row r="20" spans="1:9" ht="20.100000000000001" customHeight="1" x14ac:dyDescent="0.15">
      <c r="A20" s="82">
        <v>19</v>
      </c>
      <c r="B20" s="93" t="s">
        <v>345</v>
      </c>
      <c r="C20" s="82" t="s">
        <v>335</v>
      </c>
      <c r="D20" s="91">
        <v>43644</v>
      </c>
      <c r="E20" s="82" t="s">
        <v>340</v>
      </c>
      <c r="F20" s="82" t="s">
        <v>344</v>
      </c>
      <c r="G20" s="94">
        <v>300</v>
      </c>
      <c r="H20" s="82"/>
      <c r="I20" s="97"/>
    </row>
    <row r="21" spans="1:9" ht="20.100000000000001" customHeight="1" x14ac:dyDescent="0.15">
      <c r="A21" s="82">
        <v>20</v>
      </c>
      <c r="B21" s="93" t="s">
        <v>345</v>
      </c>
      <c r="C21" s="82" t="s">
        <v>335</v>
      </c>
      <c r="D21" s="91">
        <v>43646</v>
      </c>
      <c r="E21" s="82" t="s">
        <v>343</v>
      </c>
      <c r="F21" s="82" t="s">
        <v>344</v>
      </c>
      <c r="G21" s="94">
        <v>300</v>
      </c>
      <c r="H21" s="82"/>
      <c r="I21" s="97"/>
    </row>
    <row r="22" spans="1:9" ht="20.100000000000001" customHeight="1" x14ac:dyDescent="0.15">
      <c r="A22" s="82">
        <v>21</v>
      </c>
      <c r="B22" s="93" t="s">
        <v>345</v>
      </c>
      <c r="C22" s="82" t="s">
        <v>204</v>
      </c>
      <c r="D22" s="91">
        <v>43644</v>
      </c>
      <c r="E22" s="82" t="s">
        <v>339</v>
      </c>
      <c r="F22" s="82" t="s">
        <v>344</v>
      </c>
      <c r="G22" s="94">
        <v>300</v>
      </c>
      <c r="H22" s="82"/>
      <c r="I22" s="97"/>
    </row>
    <row r="23" spans="1:9" ht="20.100000000000001" customHeight="1" x14ac:dyDescent="0.15">
      <c r="A23" s="82">
        <v>22</v>
      </c>
      <c r="B23" s="93" t="s">
        <v>345</v>
      </c>
      <c r="C23" s="82" t="s">
        <v>204</v>
      </c>
      <c r="D23" s="91">
        <v>43646</v>
      </c>
      <c r="E23" s="82" t="s">
        <v>342</v>
      </c>
      <c r="F23" s="82" t="s">
        <v>344</v>
      </c>
      <c r="G23" s="94">
        <v>300</v>
      </c>
      <c r="H23" s="82"/>
      <c r="I23" s="97"/>
    </row>
    <row r="24" spans="1:9" ht="20.100000000000001" customHeight="1" x14ac:dyDescent="0.15">
      <c r="A24" s="82">
        <v>23</v>
      </c>
      <c r="B24" s="93" t="s">
        <v>345</v>
      </c>
      <c r="C24" s="82" t="s">
        <v>334</v>
      </c>
      <c r="D24" s="91">
        <v>43644</v>
      </c>
      <c r="E24" s="82" t="s">
        <v>338</v>
      </c>
      <c r="F24" s="82" t="s">
        <v>344</v>
      </c>
      <c r="G24" s="94">
        <v>350</v>
      </c>
      <c r="H24" s="82" t="s">
        <v>336</v>
      </c>
      <c r="I24" s="97"/>
    </row>
    <row r="25" spans="1:9" ht="20.100000000000001" customHeight="1" x14ac:dyDescent="0.15">
      <c r="A25" s="82">
        <v>24</v>
      </c>
      <c r="B25" s="93" t="s">
        <v>345</v>
      </c>
      <c r="C25" s="82" t="s">
        <v>203</v>
      </c>
      <c r="D25" s="91">
        <v>43646</v>
      </c>
      <c r="E25" s="82" t="s">
        <v>341</v>
      </c>
      <c r="F25" s="82" t="s">
        <v>344</v>
      </c>
      <c r="G25" s="94">
        <v>350</v>
      </c>
      <c r="H25" s="82" t="s">
        <v>337</v>
      </c>
      <c r="I25" s="97"/>
    </row>
    <row r="26" spans="1:9" ht="20.100000000000001" customHeight="1" x14ac:dyDescent="0.15">
      <c r="A26" s="82">
        <v>25</v>
      </c>
      <c r="B26" s="82" t="s">
        <v>348</v>
      </c>
      <c r="C26" s="88" t="s">
        <v>263</v>
      </c>
      <c r="D26" s="83">
        <v>43643</v>
      </c>
      <c r="E26" s="82" t="s">
        <v>346</v>
      </c>
      <c r="F26" s="82" t="s">
        <v>344</v>
      </c>
      <c r="G26" s="95">
        <v>300</v>
      </c>
      <c r="H26" s="82"/>
    </row>
    <row r="27" spans="1:9" ht="20.100000000000001" customHeight="1" x14ac:dyDescent="0.15">
      <c r="A27" s="82">
        <v>26</v>
      </c>
      <c r="B27" s="82" t="s">
        <v>348</v>
      </c>
      <c r="C27" s="88" t="s">
        <v>263</v>
      </c>
      <c r="D27" s="83">
        <v>43644</v>
      </c>
      <c r="E27" s="82" t="s">
        <v>347</v>
      </c>
      <c r="F27" s="82" t="s">
        <v>344</v>
      </c>
      <c r="G27" s="95">
        <v>300</v>
      </c>
      <c r="H27" s="82"/>
    </row>
    <row r="28" spans="1:9" ht="20.100000000000001" customHeight="1" x14ac:dyDescent="0.15">
      <c r="A28" s="82"/>
      <c r="B28" s="82" t="s">
        <v>345</v>
      </c>
      <c r="C28" s="88" t="s">
        <v>396</v>
      </c>
      <c r="D28" s="83">
        <v>43644</v>
      </c>
      <c r="E28" s="82" t="s">
        <v>399</v>
      </c>
      <c r="F28" s="82" t="s">
        <v>344</v>
      </c>
      <c r="G28" s="95">
        <v>500</v>
      </c>
      <c r="H28" s="82"/>
    </row>
    <row r="29" spans="1:9" ht="20.100000000000001" customHeight="1" x14ac:dyDescent="0.15">
      <c r="A29" s="82"/>
      <c r="B29" s="82" t="s">
        <v>345</v>
      </c>
      <c r="C29" s="88" t="s">
        <v>205</v>
      </c>
      <c r="D29" s="83">
        <v>43646</v>
      </c>
      <c r="E29" s="82" t="s">
        <v>400</v>
      </c>
      <c r="F29" s="82" t="s">
        <v>344</v>
      </c>
      <c r="G29" s="95">
        <v>500</v>
      </c>
      <c r="H29" s="82"/>
    </row>
    <row r="30" spans="1:9" ht="20.100000000000001" customHeight="1" x14ac:dyDescent="0.15">
      <c r="A30" s="181" t="s">
        <v>260</v>
      </c>
      <c r="B30" s="182"/>
      <c r="C30" s="182"/>
      <c r="D30" s="182"/>
      <c r="E30" s="182"/>
      <c r="F30" s="183"/>
      <c r="G30" s="111">
        <f>SUM(G2:G29)</f>
        <v>8900</v>
      </c>
      <c r="H30" s="82"/>
    </row>
    <row r="32" spans="1:9" ht="20.100000000000001" customHeight="1" x14ac:dyDescent="0.15">
      <c r="A32" s="82"/>
      <c r="B32" s="112" t="s">
        <v>345</v>
      </c>
      <c r="C32" s="113" t="s">
        <v>193</v>
      </c>
      <c r="D32" s="114">
        <v>43644</v>
      </c>
      <c r="E32" s="112" t="s">
        <v>402</v>
      </c>
      <c r="F32" s="112" t="s">
        <v>344</v>
      </c>
      <c r="G32" s="95"/>
      <c r="H32" s="82"/>
    </row>
    <row r="33" spans="1:8" ht="20.100000000000001" customHeight="1" x14ac:dyDescent="0.15">
      <c r="A33" s="82"/>
      <c r="B33" s="112" t="s">
        <v>345</v>
      </c>
      <c r="C33" s="113" t="s">
        <v>193</v>
      </c>
      <c r="D33" s="114">
        <v>43646</v>
      </c>
      <c r="E33" s="112" t="s">
        <v>403</v>
      </c>
      <c r="F33" s="112" t="s">
        <v>344</v>
      </c>
      <c r="G33" s="95"/>
      <c r="H33" s="82"/>
    </row>
    <row r="34" spans="1:8" ht="20.100000000000001" customHeight="1" x14ac:dyDescent="0.15">
      <c r="A34" s="82"/>
      <c r="B34" s="112" t="s">
        <v>345</v>
      </c>
      <c r="C34" s="113" t="s">
        <v>212</v>
      </c>
      <c r="D34" s="114">
        <v>43644</v>
      </c>
      <c r="E34" s="112" t="s">
        <v>406</v>
      </c>
      <c r="F34" s="112" t="s">
        <v>344</v>
      </c>
      <c r="G34" s="95"/>
      <c r="H34" s="82"/>
    </row>
    <row r="35" spans="1:8" ht="20.100000000000001" customHeight="1" x14ac:dyDescent="0.15">
      <c r="A35" s="82"/>
      <c r="B35" s="112" t="s">
        <v>345</v>
      </c>
      <c r="C35" s="113" t="s">
        <v>212</v>
      </c>
      <c r="D35" s="114">
        <v>43646</v>
      </c>
      <c r="E35" s="112" t="s">
        <v>407</v>
      </c>
      <c r="F35" s="112" t="s">
        <v>344</v>
      </c>
      <c r="G35" s="95"/>
      <c r="H35" s="82"/>
    </row>
  </sheetData>
  <autoFilter ref="A1:I1" xr:uid="{AFB236A8-754E-4672-8A3B-44BE844A1DFC}">
    <sortState xmlns:xlrd2="http://schemas.microsoft.com/office/spreadsheetml/2017/richdata2" ref="A2:I27">
      <sortCondition ref="B1"/>
    </sortState>
  </autoFilter>
  <mergeCells count="1">
    <mergeCell ref="A30:F30"/>
  </mergeCells>
  <phoneticPr fontId="2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17B9-4C98-4917-879A-AA5CD81972B3}">
  <dimension ref="A1:H39"/>
  <sheetViews>
    <sheetView topLeftCell="A25" workbookViewId="0">
      <selection activeCell="G38" sqref="G38"/>
    </sheetView>
  </sheetViews>
  <sheetFormatPr defaultRowHeight="12" x14ac:dyDescent="0.15"/>
  <cols>
    <col min="1" max="1" width="7.25" style="108" customWidth="1"/>
    <col min="2" max="2" width="9" style="108"/>
    <col min="3" max="3" width="18.625" style="108" bestFit="1" customWidth="1"/>
    <col min="4" max="4" width="9" style="108"/>
    <col min="5" max="5" width="42.875" style="108" bestFit="1" customWidth="1"/>
    <col min="6" max="6" width="9" style="108"/>
    <col min="7" max="7" width="9" style="109"/>
    <col min="8" max="8" width="18.625" style="108" customWidth="1"/>
    <col min="9" max="16384" width="9" style="108"/>
  </cols>
  <sheetData>
    <row r="1" spans="1:8" ht="20.100000000000001" customHeight="1" x14ac:dyDescent="0.15">
      <c r="A1" s="101" t="s">
        <v>173</v>
      </c>
      <c r="B1" s="101" t="s">
        <v>181</v>
      </c>
      <c r="C1" s="101" t="s">
        <v>174</v>
      </c>
      <c r="D1" s="101" t="s">
        <v>182</v>
      </c>
      <c r="E1" s="101" t="s">
        <v>183</v>
      </c>
      <c r="F1" s="101" t="s">
        <v>184</v>
      </c>
      <c r="G1" s="102" t="s">
        <v>179</v>
      </c>
      <c r="H1" s="101" t="s">
        <v>180</v>
      </c>
    </row>
    <row r="2" spans="1:8" ht="20.100000000000001" customHeight="1" x14ac:dyDescent="0.15">
      <c r="A2" s="103">
        <v>1</v>
      </c>
      <c r="B2" s="103" t="s">
        <v>245</v>
      </c>
      <c r="C2" s="103" t="s">
        <v>263</v>
      </c>
      <c r="D2" s="104">
        <v>43644</v>
      </c>
      <c r="E2" s="103" t="s">
        <v>374</v>
      </c>
      <c r="F2" s="103" t="s">
        <v>344</v>
      </c>
      <c r="G2" s="105">
        <v>280</v>
      </c>
      <c r="H2" s="103"/>
    </row>
    <row r="3" spans="1:8" ht="20.100000000000001" customHeight="1" x14ac:dyDescent="0.15">
      <c r="A3" s="103">
        <v>2</v>
      </c>
      <c r="B3" s="103" t="s">
        <v>245</v>
      </c>
      <c r="C3" s="103" t="s">
        <v>375</v>
      </c>
      <c r="D3" s="104">
        <v>43644</v>
      </c>
      <c r="E3" s="103" t="s">
        <v>376</v>
      </c>
      <c r="F3" s="103" t="s">
        <v>344</v>
      </c>
      <c r="G3" s="105">
        <v>280</v>
      </c>
      <c r="H3" s="103"/>
    </row>
    <row r="4" spans="1:8" ht="20.100000000000001" customHeight="1" x14ac:dyDescent="0.15">
      <c r="A4" s="103">
        <v>3</v>
      </c>
      <c r="B4" s="103" t="s">
        <v>245</v>
      </c>
      <c r="C4" s="103" t="s">
        <v>389</v>
      </c>
      <c r="D4" s="104">
        <v>43644</v>
      </c>
      <c r="E4" s="103" t="s">
        <v>376</v>
      </c>
      <c r="F4" s="103" t="s">
        <v>344</v>
      </c>
      <c r="G4" s="105">
        <v>280</v>
      </c>
      <c r="H4" s="103"/>
    </row>
    <row r="5" spans="1:8" ht="20.100000000000001" customHeight="1" x14ac:dyDescent="0.15">
      <c r="A5" s="103">
        <v>4</v>
      </c>
      <c r="B5" s="103" t="s">
        <v>245</v>
      </c>
      <c r="C5" s="103" t="s">
        <v>378</v>
      </c>
      <c r="D5" s="104">
        <v>43644</v>
      </c>
      <c r="E5" s="103" t="s">
        <v>376</v>
      </c>
      <c r="F5" s="103" t="s">
        <v>344</v>
      </c>
      <c r="G5" s="105">
        <v>280</v>
      </c>
      <c r="H5" s="103"/>
    </row>
    <row r="6" spans="1:8" ht="20.100000000000001" customHeight="1" x14ac:dyDescent="0.15">
      <c r="A6" s="103">
        <v>5</v>
      </c>
      <c r="B6" s="103" t="s">
        <v>245</v>
      </c>
      <c r="C6" s="103" t="s">
        <v>263</v>
      </c>
      <c r="D6" s="104">
        <v>43644</v>
      </c>
      <c r="E6" s="103" t="s">
        <v>379</v>
      </c>
      <c r="F6" s="103" t="s">
        <v>344</v>
      </c>
      <c r="G6" s="105">
        <v>280</v>
      </c>
      <c r="H6" s="103"/>
    </row>
    <row r="7" spans="1:8" ht="20.100000000000001" customHeight="1" x14ac:dyDescent="0.15">
      <c r="A7" s="103">
        <v>6</v>
      </c>
      <c r="B7" s="103" t="s">
        <v>245</v>
      </c>
      <c r="C7" s="103" t="s">
        <v>380</v>
      </c>
      <c r="D7" s="104">
        <v>43644</v>
      </c>
      <c r="E7" s="103" t="s">
        <v>376</v>
      </c>
      <c r="F7" s="103" t="s">
        <v>390</v>
      </c>
      <c r="G7" s="105">
        <v>330</v>
      </c>
      <c r="H7" s="103"/>
    </row>
    <row r="8" spans="1:8" ht="20.100000000000001" customHeight="1" x14ac:dyDescent="0.15">
      <c r="A8" s="103">
        <v>7</v>
      </c>
      <c r="B8" s="103" t="s">
        <v>245</v>
      </c>
      <c r="C8" s="103" t="s">
        <v>230</v>
      </c>
      <c r="D8" s="104">
        <v>43644</v>
      </c>
      <c r="E8" s="103" t="s">
        <v>381</v>
      </c>
      <c r="F8" s="103" t="s">
        <v>344</v>
      </c>
      <c r="G8" s="105">
        <v>350</v>
      </c>
      <c r="H8" s="103"/>
    </row>
    <row r="9" spans="1:8" ht="20.100000000000001" customHeight="1" x14ac:dyDescent="0.15">
      <c r="A9" s="103">
        <v>8</v>
      </c>
      <c r="B9" s="103" t="s">
        <v>245</v>
      </c>
      <c r="C9" s="103" t="s">
        <v>213</v>
      </c>
      <c r="D9" s="104">
        <v>43644</v>
      </c>
      <c r="E9" s="103" t="s">
        <v>376</v>
      </c>
      <c r="F9" s="103" t="s">
        <v>344</v>
      </c>
      <c r="G9" s="105">
        <v>280</v>
      </c>
      <c r="H9" s="103"/>
    </row>
    <row r="10" spans="1:8" ht="20.100000000000001" customHeight="1" x14ac:dyDescent="0.15">
      <c r="A10" s="103">
        <v>9</v>
      </c>
      <c r="B10" s="103" t="s">
        <v>245</v>
      </c>
      <c r="C10" s="103" t="s">
        <v>382</v>
      </c>
      <c r="D10" s="104">
        <v>43644</v>
      </c>
      <c r="E10" s="103" t="s">
        <v>376</v>
      </c>
      <c r="F10" s="103" t="s">
        <v>344</v>
      </c>
      <c r="G10" s="105">
        <v>280</v>
      </c>
      <c r="H10" s="103"/>
    </row>
    <row r="11" spans="1:8" ht="20.100000000000001" customHeight="1" x14ac:dyDescent="0.15">
      <c r="A11" s="103">
        <v>10</v>
      </c>
      <c r="B11" s="103" t="s">
        <v>245</v>
      </c>
      <c r="C11" s="103" t="s">
        <v>265</v>
      </c>
      <c r="D11" s="104">
        <v>43644</v>
      </c>
      <c r="E11" s="103" t="s">
        <v>376</v>
      </c>
      <c r="F11" s="103" t="s">
        <v>344</v>
      </c>
      <c r="G11" s="105">
        <v>280</v>
      </c>
      <c r="H11" s="103"/>
    </row>
    <row r="12" spans="1:8" ht="20.100000000000001" customHeight="1" x14ac:dyDescent="0.15">
      <c r="A12" s="103">
        <v>11</v>
      </c>
      <c r="B12" s="103" t="s">
        <v>245</v>
      </c>
      <c r="C12" s="106" t="s">
        <v>205</v>
      </c>
      <c r="D12" s="104">
        <v>43644</v>
      </c>
      <c r="E12" s="103" t="s">
        <v>381</v>
      </c>
      <c r="F12" s="103" t="s">
        <v>344</v>
      </c>
      <c r="G12" s="105">
        <v>350</v>
      </c>
      <c r="H12" s="103"/>
    </row>
    <row r="13" spans="1:8" ht="20.100000000000001" customHeight="1" x14ac:dyDescent="0.15">
      <c r="A13" s="103">
        <v>12</v>
      </c>
      <c r="B13" s="103" t="s">
        <v>245</v>
      </c>
      <c r="C13" s="106" t="s">
        <v>195</v>
      </c>
      <c r="D13" s="104">
        <v>43644</v>
      </c>
      <c r="E13" s="103" t="s">
        <v>376</v>
      </c>
      <c r="F13" s="103" t="s">
        <v>344</v>
      </c>
      <c r="G13" s="105">
        <v>280</v>
      </c>
      <c r="H13" s="103"/>
    </row>
    <row r="14" spans="1:8" ht="20.100000000000001" customHeight="1" x14ac:dyDescent="0.15">
      <c r="A14" s="103">
        <v>13</v>
      </c>
      <c r="B14" s="103" t="s">
        <v>245</v>
      </c>
      <c r="C14" s="106" t="s">
        <v>275</v>
      </c>
      <c r="D14" s="104">
        <v>43644</v>
      </c>
      <c r="E14" s="103" t="s">
        <v>376</v>
      </c>
      <c r="F14" s="103" t="s">
        <v>344</v>
      </c>
      <c r="G14" s="105">
        <v>280</v>
      </c>
      <c r="H14" s="103"/>
    </row>
    <row r="15" spans="1:8" ht="20.100000000000001" customHeight="1" x14ac:dyDescent="0.15">
      <c r="A15" s="103">
        <v>14</v>
      </c>
      <c r="B15" s="103" t="s">
        <v>245</v>
      </c>
      <c r="C15" s="106" t="s">
        <v>391</v>
      </c>
      <c r="D15" s="104">
        <v>43644</v>
      </c>
      <c r="E15" s="103" t="s">
        <v>381</v>
      </c>
      <c r="F15" s="103" t="s">
        <v>344</v>
      </c>
      <c r="G15" s="105">
        <v>350</v>
      </c>
      <c r="H15" s="103"/>
    </row>
    <row r="16" spans="1:8" ht="20.100000000000001" customHeight="1" x14ac:dyDescent="0.15">
      <c r="A16" s="103">
        <v>15</v>
      </c>
      <c r="B16" s="103" t="s">
        <v>245</v>
      </c>
      <c r="C16" s="106" t="s">
        <v>392</v>
      </c>
      <c r="D16" s="104">
        <v>43644</v>
      </c>
      <c r="E16" s="103" t="s">
        <v>381</v>
      </c>
      <c r="F16" s="103" t="s">
        <v>344</v>
      </c>
      <c r="G16" s="105">
        <v>350</v>
      </c>
      <c r="H16" s="103"/>
    </row>
    <row r="17" spans="1:8" ht="20.100000000000001" customHeight="1" x14ac:dyDescent="0.15">
      <c r="A17" s="103">
        <v>16</v>
      </c>
      <c r="B17" s="103" t="s">
        <v>245</v>
      </c>
      <c r="C17" s="106" t="s">
        <v>393</v>
      </c>
      <c r="D17" s="104">
        <v>43644</v>
      </c>
      <c r="E17" s="103" t="s">
        <v>376</v>
      </c>
      <c r="F17" s="103" t="s">
        <v>344</v>
      </c>
      <c r="G17" s="105">
        <v>280</v>
      </c>
      <c r="H17" s="103"/>
    </row>
    <row r="18" spans="1:8" ht="20.100000000000001" customHeight="1" x14ac:dyDescent="0.15">
      <c r="A18" s="103">
        <v>17</v>
      </c>
      <c r="B18" s="103" t="s">
        <v>245</v>
      </c>
      <c r="C18" s="69" t="s">
        <v>233</v>
      </c>
      <c r="D18" s="104">
        <v>43644</v>
      </c>
      <c r="E18" s="103" t="s">
        <v>381</v>
      </c>
      <c r="F18" s="103" t="s">
        <v>344</v>
      </c>
      <c r="G18" s="105">
        <v>350</v>
      </c>
      <c r="H18" s="103"/>
    </row>
    <row r="19" spans="1:8" ht="20.100000000000001" customHeight="1" x14ac:dyDescent="0.15">
      <c r="A19" s="103">
        <v>18</v>
      </c>
      <c r="B19" s="103" t="s">
        <v>245</v>
      </c>
      <c r="C19" s="69" t="s">
        <v>271</v>
      </c>
      <c r="D19" s="104">
        <v>43644</v>
      </c>
      <c r="E19" s="103" t="s">
        <v>376</v>
      </c>
      <c r="F19" s="103" t="s">
        <v>344</v>
      </c>
      <c r="G19" s="105">
        <v>280</v>
      </c>
      <c r="H19" s="103"/>
    </row>
    <row r="20" spans="1:8" ht="20.100000000000001" customHeight="1" x14ac:dyDescent="0.15">
      <c r="A20" s="103">
        <v>19</v>
      </c>
      <c r="B20" s="103" t="s">
        <v>245</v>
      </c>
      <c r="C20" s="103" t="s">
        <v>191</v>
      </c>
      <c r="D20" s="107">
        <v>43645</v>
      </c>
      <c r="E20" s="103" t="s">
        <v>376</v>
      </c>
      <c r="F20" s="103" t="s">
        <v>344</v>
      </c>
      <c r="G20" s="105">
        <v>280</v>
      </c>
      <c r="H20" s="103"/>
    </row>
    <row r="21" spans="1:8" ht="20.100000000000001" customHeight="1" x14ac:dyDescent="0.15">
      <c r="A21" s="103">
        <v>20</v>
      </c>
      <c r="B21" s="103" t="s">
        <v>245</v>
      </c>
      <c r="C21" s="103" t="s">
        <v>265</v>
      </c>
      <c r="D21" s="107">
        <v>43645</v>
      </c>
      <c r="E21" s="103" t="s">
        <v>379</v>
      </c>
      <c r="F21" s="103" t="s">
        <v>344</v>
      </c>
      <c r="G21" s="105">
        <v>280</v>
      </c>
      <c r="H21" s="103"/>
    </row>
    <row r="22" spans="1:8" ht="20.100000000000001" customHeight="1" x14ac:dyDescent="0.15">
      <c r="A22" s="103">
        <v>21</v>
      </c>
      <c r="B22" s="103" t="s">
        <v>245</v>
      </c>
      <c r="C22" s="103" t="s">
        <v>195</v>
      </c>
      <c r="D22" s="107">
        <v>43645</v>
      </c>
      <c r="E22" s="103" t="s">
        <v>379</v>
      </c>
      <c r="F22" s="103" t="s">
        <v>344</v>
      </c>
      <c r="G22" s="105">
        <v>280</v>
      </c>
      <c r="H22" s="103"/>
    </row>
    <row r="23" spans="1:8" ht="20.100000000000001" customHeight="1" x14ac:dyDescent="0.15">
      <c r="A23" s="103">
        <v>22</v>
      </c>
      <c r="B23" s="103" t="s">
        <v>245</v>
      </c>
      <c r="C23" s="103" t="s">
        <v>214</v>
      </c>
      <c r="D23" s="107">
        <v>43645</v>
      </c>
      <c r="E23" s="103" t="s">
        <v>379</v>
      </c>
      <c r="F23" s="103" t="s">
        <v>344</v>
      </c>
      <c r="G23" s="105">
        <v>280</v>
      </c>
      <c r="H23" s="103"/>
    </row>
    <row r="24" spans="1:8" ht="20.100000000000001" customHeight="1" x14ac:dyDescent="0.15">
      <c r="A24" s="103">
        <v>23</v>
      </c>
      <c r="B24" s="103" t="s">
        <v>245</v>
      </c>
      <c r="C24" s="103" t="s">
        <v>230</v>
      </c>
      <c r="D24" s="107">
        <v>43646</v>
      </c>
      <c r="E24" s="103" t="s">
        <v>383</v>
      </c>
      <c r="F24" s="103" t="s">
        <v>344</v>
      </c>
      <c r="G24" s="105">
        <v>350</v>
      </c>
      <c r="H24" s="103"/>
    </row>
    <row r="25" spans="1:8" ht="20.100000000000001" customHeight="1" x14ac:dyDescent="0.15">
      <c r="A25" s="103">
        <v>24</v>
      </c>
      <c r="B25" s="103" t="s">
        <v>245</v>
      </c>
      <c r="C25" s="103" t="s">
        <v>192</v>
      </c>
      <c r="D25" s="107">
        <v>43646</v>
      </c>
      <c r="E25" s="103" t="s">
        <v>383</v>
      </c>
      <c r="F25" s="103" t="s">
        <v>344</v>
      </c>
      <c r="G25" s="105">
        <v>350</v>
      </c>
      <c r="H25" s="103"/>
    </row>
    <row r="26" spans="1:8" ht="20.100000000000001" customHeight="1" x14ac:dyDescent="0.15">
      <c r="A26" s="103">
        <v>25</v>
      </c>
      <c r="B26" s="103" t="s">
        <v>245</v>
      </c>
      <c r="C26" s="103" t="s">
        <v>193</v>
      </c>
      <c r="D26" s="107">
        <v>43646</v>
      </c>
      <c r="E26" s="103" t="s">
        <v>379</v>
      </c>
      <c r="F26" s="103" t="s">
        <v>344</v>
      </c>
      <c r="G26" s="105">
        <v>280</v>
      </c>
      <c r="H26" s="103"/>
    </row>
    <row r="27" spans="1:8" ht="20.100000000000001" customHeight="1" x14ac:dyDescent="0.15">
      <c r="A27" s="103">
        <v>26</v>
      </c>
      <c r="B27" s="103" t="s">
        <v>245</v>
      </c>
      <c r="C27" s="103" t="s">
        <v>205</v>
      </c>
      <c r="D27" s="107">
        <v>43646</v>
      </c>
      <c r="E27" s="103" t="s">
        <v>383</v>
      </c>
      <c r="F27" s="103" t="s">
        <v>344</v>
      </c>
      <c r="G27" s="105">
        <v>350</v>
      </c>
      <c r="H27" s="103"/>
    </row>
    <row r="28" spans="1:8" ht="20.100000000000001" customHeight="1" x14ac:dyDescent="0.15">
      <c r="A28" s="103">
        <v>27</v>
      </c>
      <c r="B28" s="103" t="s">
        <v>245</v>
      </c>
      <c r="C28" s="103" t="s">
        <v>394</v>
      </c>
      <c r="D28" s="107">
        <v>43646</v>
      </c>
      <c r="E28" s="103" t="s">
        <v>379</v>
      </c>
      <c r="F28" s="103" t="s">
        <v>344</v>
      </c>
      <c r="G28" s="105">
        <v>280</v>
      </c>
      <c r="H28" s="103"/>
    </row>
    <row r="29" spans="1:8" ht="20.100000000000001" customHeight="1" x14ac:dyDescent="0.15">
      <c r="A29" s="103">
        <v>28</v>
      </c>
      <c r="B29" s="103" t="s">
        <v>245</v>
      </c>
      <c r="C29" s="103" t="s">
        <v>384</v>
      </c>
      <c r="D29" s="107">
        <v>43646</v>
      </c>
      <c r="E29" s="103" t="s">
        <v>379</v>
      </c>
      <c r="F29" s="103" t="s">
        <v>344</v>
      </c>
      <c r="G29" s="105">
        <v>280</v>
      </c>
      <c r="H29" s="103"/>
    </row>
    <row r="30" spans="1:8" ht="20.100000000000001" customHeight="1" x14ac:dyDescent="0.15">
      <c r="A30" s="103">
        <v>29</v>
      </c>
      <c r="B30" s="103" t="s">
        <v>245</v>
      </c>
      <c r="C30" s="106" t="s">
        <v>272</v>
      </c>
      <c r="D30" s="104">
        <v>43646</v>
      </c>
      <c r="E30" s="103" t="s">
        <v>379</v>
      </c>
      <c r="F30" s="103" t="s">
        <v>344</v>
      </c>
      <c r="G30" s="105">
        <v>280</v>
      </c>
      <c r="H30" s="103"/>
    </row>
    <row r="31" spans="1:8" ht="20.100000000000001" customHeight="1" x14ac:dyDescent="0.15">
      <c r="A31" s="103">
        <v>30</v>
      </c>
      <c r="B31" s="103" t="s">
        <v>245</v>
      </c>
      <c r="C31" s="106" t="s">
        <v>385</v>
      </c>
      <c r="D31" s="104">
        <v>43646</v>
      </c>
      <c r="E31" s="103" t="s">
        <v>379</v>
      </c>
      <c r="F31" s="103" t="s">
        <v>390</v>
      </c>
      <c r="G31" s="105">
        <v>330</v>
      </c>
      <c r="H31" s="103"/>
    </row>
    <row r="32" spans="1:8" ht="20.100000000000001" customHeight="1" x14ac:dyDescent="0.15">
      <c r="A32" s="103">
        <v>31</v>
      </c>
      <c r="B32" s="103" t="s">
        <v>245</v>
      </c>
      <c r="C32" s="103" t="s">
        <v>378</v>
      </c>
      <c r="D32" s="104">
        <v>43646</v>
      </c>
      <c r="E32" s="103" t="s">
        <v>379</v>
      </c>
      <c r="F32" s="103" t="s">
        <v>377</v>
      </c>
      <c r="G32" s="105">
        <v>280</v>
      </c>
      <c r="H32" s="103"/>
    </row>
    <row r="33" spans="1:8" ht="20.100000000000001" customHeight="1" x14ac:dyDescent="0.15">
      <c r="A33" s="103">
        <v>32</v>
      </c>
      <c r="B33" s="103" t="s">
        <v>245</v>
      </c>
      <c r="C33" s="103" t="s">
        <v>386</v>
      </c>
      <c r="D33" s="104">
        <v>43646</v>
      </c>
      <c r="E33" s="103" t="s">
        <v>379</v>
      </c>
      <c r="F33" s="103" t="s">
        <v>377</v>
      </c>
      <c r="G33" s="105">
        <v>280</v>
      </c>
      <c r="H33" s="103"/>
    </row>
    <row r="34" spans="1:8" ht="20.100000000000001" customHeight="1" x14ac:dyDescent="0.15">
      <c r="A34" s="103">
        <v>33</v>
      </c>
      <c r="B34" s="103" t="s">
        <v>245</v>
      </c>
      <c r="C34" s="103" t="s">
        <v>191</v>
      </c>
      <c r="D34" s="104">
        <v>43646</v>
      </c>
      <c r="E34" s="103" t="s">
        <v>379</v>
      </c>
      <c r="F34" s="103" t="s">
        <v>377</v>
      </c>
      <c r="G34" s="105">
        <v>280</v>
      </c>
      <c r="H34" s="103"/>
    </row>
    <row r="35" spans="1:8" ht="20.100000000000001" customHeight="1" x14ac:dyDescent="0.15">
      <c r="A35" s="103">
        <v>34</v>
      </c>
      <c r="B35" s="103" t="s">
        <v>245</v>
      </c>
      <c r="C35" s="103" t="s">
        <v>196</v>
      </c>
      <c r="D35" s="104">
        <v>43646</v>
      </c>
      <c r="E35" s="103" t="s">
        <v>383</v>
      </c>
      <c r="F35" s="103" t="s">
        <v>377</v>
      </c>
      <c r="G35" s="105">
        <v>350</v>
      </c>
      <c r="H35" s="103"/>
    </row>
    <row r="36" spans="1:8" ht="20.100000000000001" customHeight="1" x14ac:dyDescent="0.15">
      <c r="A36" s="103">
        <v>35</v>
      </c>
      <c r="B36" s="103" t="s">
        <v>245</v>
      </c>
      <c r="C36" s="103" t="s">
        <v>387</v>
      </c>
      <c r="D36" s="104">
        <v>43646</v>
      </c>
      <c r="E36" s="103" t="s">
        <v>379</v>
      </c>
      <c r="F36" s="103" t="s">
        <v>377</v>
      </c>
      <c r="G36" s="105">
        <v>280</v>
      </c>
      <c r="H36" s="103"/>
    </row>
    <row r="37" spans="1:8" ht="20.100000000000001" customHeight="1" x14ac:dyDescent="0.15">
      <c r="A37" s="103">
        <v>36</v>
      </c>
      <c r="B37" s="103" t="s">
        <v>245</v>
      </c>
      <c r="C37" s="103" t="s">
        <v>388</v>
      </c>
      <c r="D37" s="104">
        <v>43646</v>
      </c>
      <c r="E37" s="103" t="s">
        <v>379</v>
      </c>
      <c r="F37" s="103" t="s">
        <v>377</v>
      </c>
      <c r="G37" s="105">
        <v>280</v>
      </c>
      <c r="H37" s="103"/>
    </row>
    <row r="38" spans="1:8" ht="20.100000000000001" customHeight="1" x14ac:dyDescent="0.15">
      <c r="A38" s="184" t="s">
        <v>260</v>
      </c>
      <c r="B38" s="185"/>
      <c r="C38" s="185"/>
      <c r="D38" s="185"/>
      <c r="E38" s="185"/>
      <c r="F38" s="186"/>
      <c r="G38" s="110">
        <f>SUM(G2:G37)</f>
        <v>10810</v>
      </c>
      <c r="H38" s="103"/>
    </row>
    <row r="39" spans="1:8" ht="20.100000000000001" customHeight="1" x14ac:dyDescent="0.15"/>
  </sheetData>
  <autoFilter ref="A1:H38" xr:uid="{EDE2374B-2F85-4A07-8449-8578E8467CDD}"/>
  <mergeCells count="1">
    <mergeCell ref="A38:F38"/>
  </mergeCells>
  <phoneticPr fontId="22" type="noConversion"/>
  <conditionalFormatting sqref="C17">
    <cfRule type="duplicateValues" dxfId="5" priority="1"/>
  </conditionalFormatting>
  <conditionalFormatting sqref="C20">
    <cfRule type="duplicateValues" dxfId="4" priority="2"/>
  </conditionalFormatting>
  <conditionalFormatting sqref="C35:C37">
    <cfRule type="duplicateValues" dxfId="3" priority="3"/>
  </conditionalFormatting>
  <conditionalFormatting sqref="C3">
    <cfRule type="duplicateValues" dxfId="2" priority="4"/>
  </conditionalFormatting>
  <conditionalFormatting sqref="C23">
    <cfRule type="duplicateValues" dxfId="1" priority="5"/>
  </conditionalFormatting>
  <conditionalFormatting sqref="C4:C19">
    <cfRule type="duplicateValues" dxfId="0" priority="6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素比伏-报销明细</vt:lpstr>
      <vt:lpstr>素比伏 (分类)</vt:lpstr>
      <vt:lpstr>结算单</vt:lpstr>
      <vt:lpstr>分房表</vt:lpstr>
      <vt:lpstr>机票明细</vt:lpstr>
      <vt:lpstr>高铁明细</vt:lpstr>
      <vt:lpstr>始发地用车明细</vt:lpstr>
      <vt:lpstr>石家庄用车明细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2019-07-28T14:25:11Z</dcterms:modified>
</cp:coreProperties>
</file>