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结算单" sheetId="5" r:id="rId1"/>
  </sheets>
  <calcPr calcId="144525" concurrentCalc="0"/>
</workbook>
</file>

<file path=xl/sharedStrings.xml><?xml version="1.0" encoding="utf-8"?>
<sst xmlns="http://schemas.openxmlformats.org/spreadsheetml/2006/main" count="50">
  <si>
    <t>20170701-0702中侨国旅谷茜茜罗氏广州海航威斯汀酒店会议结算单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</si>
  <si>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</si>
  <si>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</si>
  <si>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</si>
  <si>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</si>
  <si>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</si>
  <si>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</si>
  <si>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</si>
  <si>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用车明细</t>
  </si>
  <si>
    <t>南站/机场/周边/市区-市区酒店往返接送用车</t>
  </si>
  <si>
    <t>打车费</t>
  </si>
  <si>
    <t>工作人员打车费</t>
  </si>
  <si>
    <t>其他费用</t>
  </si>
  <si>
    <t>数量</t>
  </si>
  <si>
    <t>单价（元/天）</t>
  </si>
  <si>
    <t>X展架</t>
  </si>
  <si>
    <r>
      <rPr>
        <sz val="10.5"/>
        <color rgb="FF000000"/>
        <rFont val="Arial"/>
        <charset val="134"/>
      </rPr>
      <t>1200*2000mm</t>
    </r>
    <r>
      <rPr>
        <sz val="10.5"/>
        <color rgb="FF000000"/>
        <rFont val="宋体"/>
        <charset val="134"/>
      </rPr>
      <t>、6个</t>
    </r>
  </si>
  <si>
    <t>A3、A4台卡</t>
  </si>
  <si>
    <t>双面铜纸版、塑料外架</t>
  </si>
  <si>
    <t>日程表</t>
  </si>
  <si>
    <t>A4彩打</t>
  </si>
  <si>
    <t>接机牌</t>
  </si>
  <si>
    <t>切换屏</t>
  </si>
  <si>
    <t>切换器、电脑、监视器等、含运输</t>
  </si>
  <si>
    <t>投影仪</t>
  </si>
  <si>
    <t>背景板</t>
  </si>
  <si>
    <t>4.5*2.5背景板、背景板灯光、人工搭建</t>
  </si>
  <si>
    <t>餐费</t>
  </si>
  <si>
    <t>数量（人）</t>
  </si>
  <si>
    <t>数量(天)</t>
  </si>
  <si>
    <t>单价</t>
  </si>
  <si>
    <t>晚餐</t>
  </si>
  <si>
    <t>1日晚餐费用</t>
  </si>
  <si>
    <t>午餐</t>
  </si>
  <si>
    <t>2日午餐星巴克</t>
  </si>
  <si>
    <t>旅行社费用</t>
  </si>
  <si>
    <t>人员费用</t>
  </si>
  <si>
    <t>1日，机场9:30-23:30</t>
  </si>
  <si>
    <t>1日，南站</t>
  </si>
  <si>
    <t>2日，酒店，7:00-15:00</t>
  </si>
  <si>
    <t>合计</t>
  </si>
  <si>
    <t>项目</t>
  </si>
  <si>
    <t>总计（元）</t>
  </si>
  <si>
    <t>小计</t>
  </si>
  <si>
    <t>服务费6%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</si>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</sst>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8"/>
      <color rgb="FFFF0000"/>
      <name val="宋体"/>
      <charset val="134"/>
    </font>
    <font>
      <sz val="10.5"/>
      <color rgb="FF000000"/>
      <name val="Arial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.5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2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9" borderId="13" applyNumberFormat="0" applyAlignment="0" applyProtection="0">
      <alignment vertical="center"/>
    </xf>
    <xf numFmtId="0" fontId="23" fillId="19" borderId="14" applyNumberFormat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58" fontId="8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C12" sqref="C12"/>
    </sheetView>
  </sheetViews>
  <sheetFormatPr defaultColWidth="9" defaultRowHeight="13.5" outlineLevelCol="6"/>
  <cols>
    <col min="1" max="1" width="18.125" customWidth="1"/>
    <col min="2" max="2" width="57.375" customWidth="1"/>
    <col min="3" max="3" width="13.375" customWidth="1"/>
    <col min="4" max="4" width="13.5" customWidth="1"/>
    <col min="5" max="5" width="14.75" customWidth="1"/>
    <col min="6" max="6" width="14.875" customWidth="1"/>
    <col min="7" max="7" width="17.875" customWidth="1"/>
  </cols>
  <sheetData>
    <row r="1" ht="20.25" spans="1:7">
      <c r="A1" s="1" t="s">
        <v>0</v>
      </c>
      <c r="B1" s="2"/>
      <c r="C1" s="2"/>
      <c r="D1" s="2"/>
      <c r="E1" s="2"/>
      <c r="F1" s="2"/>
      <c r="G1" s="3"/>
    </row>
    <row r="2" ht="14.25" spans="1:7">
      <c r="A2" s="4" t="s">
        <v>1</v>
      </c>
      <c r="B2" s="4"/>
      <c r="C2" s="4"/>
      <c r="D2" s="4"/>
      <c r="E2" s="5"/>
      <c r="F2" s="4"/>
      <c r="G2" s="6"/>
    </row>
    <row r="3" ht="28.5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10"/>
    </row>
    <row r="4" ht="14.25" spans="1:7">
      <c r="A4" s="7" t="s">
        <v>8</v>
      </c>
      <c r="B4" s="8" t="s">
        <v>9</v>
      </c>
      <c r="C4" s="8">
        <v>1</v>
      </c>
      <c r="D4" s="8">
        <v>1</v>
      </c>
      <c r="E4" s="9">
        <v>10500</v>
      </c>
      <c r="F4" s="11">
        <f>C4*D4*E4</f>
        <v>10500</v>
      </c>
      <c r="G4" s="12"/>
    </row>
    <row r="5" ht="14.25" spans="1:7">
      <c r="A5" s="7" t="s">
        <v>10</v>
      </c>
      <c r="B5" s="8" t="s">
        <v>11</v>
      </c>
      <c r="C5" s="8">
        <v>1</v>
      </c>
      <c r="D5" s="8">
        <v>1</v>
      </c>
      <c r="E5" s="9">
        <v>111</v>
      </c>
      <c r="F5" s="11">
        <f>C5*D5*E5</f>
        <v>111</v>
      </c>
      <c r="G5" s="12"/>
    </row>
    <row r="6" ht="22.5" spans="1:7">
      <c r="A6" s="7"/>
      <c r="B6" s="8"/>
      <c r="C6" s="8"/>
      <c r="D6" s="8"/>
      <c r="E6" s="9"/>
      <c r="F6" s="13">
        <f>SUM(F4:F5)</f>
        <v>10611</v>
      </c>
      <c r="G6" s="12"/>
    </row>
    <row r="7" ht="14.25" spans="1:7">
      <c r="A7" s="4" t="s">
        <v>12</v>
      </c>
      <c r="B7" s="4"/>
      <c r="C7" s="4"/>
      <c r="D7" s="14"/>
      <c r="E7" s="5"/>
      <c r="F7" s="4"/>
      <c r="G7" s="6"/>
    </row>
    <row r="8" ht="14.25" spans="1:7">
      <c r="A8" s="8" t="s">
        <v>2</v>
      </c>
      <c r="B8" s="8" t="s">
        <v>3</v>
      </c>
      <c r="C8" s="8" t="s">
        <v>13</v>
      </c>
      <c r="D8" s="8" t="s">
        <v>14</v>
      </c>
      <c r="E8" s="8"/>
      <c r="F8" s="8" t="s">
        <v>7</v>
      </c>
      <c r="G8" s="10"/>
    </row>
    <row r="9" ht="14.25" spans="1:7">
      <c r="A9" s="8" t="s">
        <v>15</v>
      </c>
      <c r="B9" s="15" t="s">
        <v>16</v>
      </c>
      <c r="C9" s="8">
        <v>6</v>
      </c>
      <c r="D9" s="16">
        <v>250</v>
      </c>
      <c r="E9" s="17"/>
      <c r="F9" s="8">
        <f t="shared" ref="F9:F15" si="0">C9*D9</f>
        <v>1500</v>
      </c>
      <c r="G9" s="10"/>
    </row>
    <row r="10" ht="14.25" spans="1:7">
      <c r="A10" s="8" t="s">
        <v>17</v>
      </c>
      <c r="B10" s="17" t="s">
        <v>18</v>
      </c>
      <c r="C10" s="8">
        <v>72</v>
      </c>
      <c r="D10" s="16">
        <v>23</v>
      </c>
      <c r="E10" s="17"/>
      <c r="F10" s="8">
        <f t="shared" si="0"/>
        <v>1656</v>
      </c>
      <c r="G10" s="10"/>
    </row>
    <row r="11" ht="14.25" spans="1:7">
      <c r="A11" s="8" t="s">
        <v>19</v>
      </c>
      <c r="B11" s="17" t="s">
        <v>20</v>
      </c>
      <c r="C11" s="8">
        <v>70</v>
      </c>
      <c r="D11" s="16">
        <v>3</v>
      </c>
      <c r="E11" s="17"/>
      <c r="F11" s="8">
        <f t="shared" si="0"/>
        <v>210</v>
      </c>
      <c r="G11" s="10"/>
    </row>
    <row r="12" ht="14.25" spans="1:7">
      <c r="A12" s="8" t="s">
        <v>21</v>
      </c>
      <c r="B12" s="17" t="s">
        <v>21</v>
      </c>
      <c r="C12" s="8">
        <v>3</v>
      </c>
      <c r="D12" s="16">
        <v>100</v>
      </c>
      <c r="E12" s="17"/>
      <c r="F12" s="8">
        <f t="shared" si="0"/>
        <v>300</v>
      </c>
      <c r="G12" s="10"/>
    </row>
    <row r="13" ht="14.25" spans="1:7">
      <c r="A13" s="8" t="s">
        <v>22</v>
      </c>
      <c r="B13" s="17" t="s">
        <v>23</v>
      </c>
      <c r="C13" s="8">
        <v>1</v>
      </c>
      <c r="D13" s="16">
        <v>2800</v>
      </c>
      <c r="E13" s="17"/>
      <c r="F13" s="8">
        <f t="shared" si="0"/>
        <v>2800</v>
      </c>
      <c r="G13" s="10"/>
    </row>
    <row r="14" ht="14.25" spans="1:7">
      <c r="A14" s="8" t="s">
        <v>24</v>
      </c>
      <c r="B14" s="17" t="s">
        <v>24</v>
      </c>
      <c r="C14" s="8">
        <v>2</v>
      </c>
      <c r="D14" s="16">
        <v>2000</v>
      </c>
      <c r="E14" s="17"/>
      <c r="F14" s="8">
        <f t="shared" si="0"/>
        <v>4000</v>
      </c>
      <c r="G14" s="10"/>
    </row>
    <row r="15" ht="14.25" spans="1:7">
      <c r="A15" s="8" t="s">
        <v>25</v>
      </c>
      <c r="B15" s="17" t="s">
        <v>26</v>
      </c>
      <c r="C15" s="8">
        <v>1</v>
      </c>
      <c r="D15" s="16">
        <v>3400</v>
      </c>
      <c r="E15" s="17"/>
      <c r="F15" s="8">
        <f t="shared" si="0"/>
        <v>3400</v>
      </c>
      <c r="G15" s="10"/>
    </row>
    <row r="16" ht="22.5" spans="1:7">
      <c r="A16" s="8"/>
      <c r="B16" s="8"/>
      <c r="C16" s="8"/>
      <c r="D16" s="16"/>
      <c r="E16" s="17"/>
      <c r="F16" s="13">
        <f>SUM(F9:F15)</f>
        <v>13866</v>
      </c>
      <c r="G16" s="10"/>
    </row>
    <row r="17" ht="14.25" spans="1:7">
      <c r="A17" s="4" t="s">
        <v>27</v>
      </c>
      <c r="B17" s="4"/>
      <c r="C17" s="4"/>
      <c r="D17" s="4"/>
      <c r="E17" s="5"/>
      <c r="F17" s="4"/>
      <c r="G17" s="6"/>
    </row>
    <row r="18" ht="14.25" spans="1:7">
      <c r="A18" s="8" t="s">
        <v>2</v>
      </c>
      <c r="B18" s="8" t="s">
        <v>3</v>
      </c>
      <c r="C18" s="8" t="s">
        <v>28</v>
      </c>
      <c r="D18" s="8" t="s">
        <v>29</v>
      </c>
      <c r="E18" s="8" t="s">
        <v>30</v>
      </c>
      <c r="F18" s="8" t="s">
        <v>7</v>
      </c>
      <c r="G18" s="10"/>
    </row>
    <row r="19" ht="14.25" spans="1:7">
      <c r="A19" s="18" t="s">
        <v>31</v>
      </c>
      <c r="B19" s="19" t="s">
        <v>32</v>
      </c>
      <c r="C19" s="20">
        <v>1</v>
      </c>
      <c r="D19" s="8">
        <v>1</v>
      </c>
      <c r="E19" s="17">
        <v>214</v>
      </c>
      <c r="F19" s="11">
        <f t="shared" ref="F19:F26" si="1">C19*D19*E19</f>
        <v>214</v>
      </c>
      <c r="G19" s="10"/>
    </row>
    <row r="20" ht="14.25" spans="1:7">
      <c r="A20" s="18" t="s">
        <v>33</v>
      </c>
      <c r="B20" s="19" t="s">
        <v>34</v>
      </c>
      <c r="C20" s="20">
        <v>1</v>
      </c>
      <c r="D20" s="8">
        <v>1</v>
      </c>
      <c r="E20" s="17">
        <v>407</v>
      </c>
      <c r="F20" s="11">
        <f t="shared" si="1"/>
        <v>407</v>
      </c>
      <c r="G20" s="10"/>
    </row>
    <row r="21" ht="22.5" spans="1:7">
      <c r="A21" s="8"/>
      <c r="B21" s="21"/>
      <c r="C21" s="8"/>
      <c r="D21" s="8"/>
      <c r="E21" s="8"/>
      <c r="F21" s="13">
        <f>SUM(F19:F20)</f>
        <v>621</v>
      </c>
      <c r="G21" s="10"/>
    </row>
    <row r="22" ht="14.25" spans="1:7">
      <c r="A22" s="4" t="s">
        <v>35</v>
      </c>
      <c r="B22" s="4"/>
      <c r="C22" s="4"/>
      <c r="D22" s="4"/>
      <c r="E22" s="5"/>
      <c r="F22" s="4"/>
      <c r="G22" s="6"/>
    </row>
    <row r="23" ht="14.25" spans="1:7">
      <c r="A23" s="8" t="s">
        <v>2</v>
      </c>
      <c r="B23" s="8" t="s">
        <v>3</v>
      </c>
      <c r="C23" s="8" t="s">
        <v>28</v>
      </c>
      <c r="D23" s="8" t="s">
        <v>29</v>
      </c>
      <c r="E23" s="8" t="s">
        <v>30</v>
      </c>
      <c r="F23" s="8" t="s">
        <v>7</v>
      </c>
      <c r="G23" s="10"/>
    </row>
    <row r="24" ht="14.25" spans="1:7">
      <c r="A24" s="18" t="s">
        <v>36</v>
      </c>
      <c r="B24" s="19" t="s">
        <v>37</v>
      </c>
      <c r="C24" s="20">
        <v>2</v>
      </c>
      <c r="D24" s="8">
        <v>1</v>
      </c>
      <c r="E24" s="17">
        <v>600</v>
      </c>
      <c r="F24" s="11">
        <f t="shared" si="1"/>
        <v>1200</v>
      </c>
      <c r="G24" s="10"/>
    </row>
    <row r="25" ht="14.25" spans="1:7">
      <c r="A25" s="18" t="s">
        <v>36</v>
      </c>
      <c r="B25" s="19" t="s">
        <v>38</v>
      </c>
      <c r="C25" s="20">
        <v>2</v>
      </c>
      <c r="D25" s="8">
        <v>1</v>
      </c>
      <c r="E25" s="17">
        <v>450</v>
      </c>
      <c r="F25" s="11">
        <f t="shared" si="1"/>
        <v>900</v>
      </c>
      <c r="G25" s="10"/>
    </row>
    <row r="26" ht="14.25" spans="1:7">
      <c r="A26" s="18" t="s">
        <v>36</v>
      </c>
      <c r="B26" s="19" t="s">
        <v>39</v>
      </c>
      <c r="C26" s="20">
        <v>2</v>
      </c>
      <c r="D26" s="8">
        <v>2</v>
      </c>
      <c r="E26" s="17">
        <v>450</v>
      </c>
      <c r="F26" s="11">
        <f t="shared" si="1"/>
        <v>1800</v>
      </c>
      <c r="G26" s="10"/>
    </row>
    <row r="27" ht="22.5" spans="1:7">
      <c r="A27" s="8"/>
      <c r="B27" s="21"/>
      <c r="C27" s="8"/>
      <c r="D27" s="8"/>
      <c r="E27" s="8"/>
      <c r="F27" s="13">
        <f>SUM(F24:F26)</f>
        <v>3900</v>
      </c>
      <c r="G27" s="10"/>
    </row>
    <row r="28" ht="14.25" spans="1:7">
      <c r="A28" s="4" t="s">
        <v>40</v>
      </c>
      <c r="B28" s="4"/>
      <c r="C28" s="4"/>
      <c r="D28" s="4"/>
      <c r="E28" s="5"/>
      <c r="F28" s="4"/>
      <c r="G28" s="6"/>
    </row>
    <row r="29" ht="14.25" spans="1:7">
      <c r="A29" s="22" t="s">
        <v>41</v>
      </c>
      <c r="B29" s="22" t="s">
        <v>42</v>
      </c>
      <c r="C29" s="23"/>
      <c r="D29" s="23"/>
      <c r="E29" s="22"/>
      <c r="F29" s="23"/>
      <c r="G29" s="10"/>
    </row>
    <row r="30" ht="14.25" spans="1:7">
      <c r="A30" s="8" t="s">
        <v>1</v>
      </c>
      <c r="B30" s="8">
        <f>F6</f>
        <v>10611</v>
      </c>
      <c r="C30" s="10"/>
      <c r="D30" s="10"/>
      <c r="E30" s="8"/>
      <c r="F30" s="10"/>
      <c r="G30" s="10"/>
    </row>
    <row r="31" ht="14.25" spans="1:7">
      <c r="A31" s="8" t="s">
        <v>12</v>
      </c>
      <c r="B31" s="8">
        <f>F16</f>
        <v>13866</v>
      </c>
      <c r="C31" s="10"/>
      <c r="D31" s="10"/>
      <c r="E31" s="8"/>
      <c r="F31" s="10"/>
      <c r="G31" s="10"/>
    </row>
    <row r="32" ht="14.25" spans="1:7">
      <c r="A32" s="8" t="s">
        <v>27</v>
      </c>
      <c r="B32" s="8">
        <f>F21</f>
        <v>621</v>
      </c>
      <c r="C32" s="10"/>
      <c r="D32" s="10"/>
      <c r="E32" s="8"/>
      <c r="F32" s="10"/>
      <c r="G32" s="10"/>
    </row>
    <row r="33" ht="14.25" spans="1:7">
      <c r="A33" s="8" t="s">
        <v>43</v>
      </c>
      <c r="B33" s="8">
        <f>SUM(B30:B32)</f>
        <v>25098</v>
      </c>
      <c r="C33" s="10"/>
      <c r="D33" s="10"/>
      <c r="E33" s="8"/>
      <c r="F33" s="10"/>
      <c r="G33" s="10"/>
    </row>
    <row r="34" ht="14.25" spans="1:7">
      <c r="A34" s="8" t="s">
        <v>44</v>
      </c>
      <c r="B34" s="8">
        <v>1499.48</v>
      </c>
      <c r="C34" s="10"/>
      <c r="D34" s="10"/>
      <c r="E34" s="8"/>
      <c r="F34" s="10"/>
      <c r="G34" s="10"/>
    </row>
    <row r="35" ht="14.25" spans="1:7">
      <c r="A35" s="8" t="s">
        <v>35</v>
      </c>
      <c r="B35" s="8">
        <f>F27</f>
        <v>3900</v>
      </c>
      <c r="C35" s="10"/>
      <c r="D35" s="10"/>
      <c r="E35" s="8"/>
      <c r="F35" s="10"/>
      <c r="G35" s="10"/>
    </row>
    <row r="36" ht="14.25" spans="1:7">
      <c r="A36" s="8" t="s">
        <v>45</v>
      </c>
      <c r="B36" s="24">
        <f>B33+B34+B35</f>
        <v>30497.48</v>
      </c>
      <c r="C36" s="8"/>
      <c r="D36" s="8"/>
      <c r="E36" s="8"/>
      <c r="F36" s="8"/>
      <c r="G36" s="8"/>
    </row>
    <row r="37" ht="14.25" spans="1:7">
      <c r="A37" s="22" t="s">
        <v>46</v>
      </c>
      <c r="B37" s="25" t="s">
        <v>47</v>
      </c>
      <c r="C37" s="25"/>
      <c r="D37" s="25"/>
      <c r="E37" s="22"/>
      <c r="F37" s="25"/>
      <c r="G37" s="25"/>
    </row>
    <row r="38" ht="14.25" spans="1:7">
      <c r="A38" s="8"/>
      <c r="B38" s="25" t="s">
        <v>48</v>
      </c>
      <c r="C38" s="25"/>
      <c r="D38" s="25"/>
      <c r="E38" s="22"/>
      <c r="F38" s="25"/>
      <c r="G38" s="25"/>
    </row>
    <row r="39" ht="14.25" spans="1:7">
      <c r="A39" s="8"/>
      <c r="B39" s="25" t="s">
        <v>49</v>
      </c>
      <c r="C39" s="25"/>
      <c r="D39" s="25"/>
      <c r="E39" s="22"/>
      <c r="F39" s="25"/>
      <c r="G39" s="25"/>
    </row>
  </sheetData>
  <mergeCells count="20">
    <mergeCell ref="A1:G1"/>
    <mergeCell ref="A2:G2"/>
    <mergeCell ref="A7:G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A17:G17"/>
    <mergeCell ref="A22:G22"/>
    <mergeCell ref="A28:G28"/>
    <mergeCell ref="C36:G36"/>
    <mergeCell ref="B37:G37"/>
    <mergeCell ref="B38:G38"/>
    <mergeCell ref="B39:G39"/>
    <mergeCell ref="A37:A39"/>
  </mergeCells>
  <pageMargins left="0.751388888888889" right="0.751388888888889" top="1" bottom="1" header="0.511805555555556" footer="0.511805555555556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kristy-lam</cp:lastModifiedBy>
  <dcterms:created xsi:type="dcterms:W3CDTF">2017-06-21T09:49:00Z</dcterms:created>
  <dcterms:modified xsi:type="dcterms:W3CDTF">2018-07-10T10:59:40Z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