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CED50F58-5897-40C5-8FF0-EFFD9873819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I23" i="2"/>
  <c r="G12" i="2"/>
  <c r="G13" i="2"/>
  <c r="G15" i="2"/>
  <c r="G16" i="2"/>
  <c r="G17" i="2"/>
  <c r="G18" i="2"/>
  <c r="G19" i="2"/>
  <c r="G20" i="2"/>
  <c r="G21" i="2"/>
  <c r="G22" i="2"/>
  <c r="G11" i="2"/>
  <c r="H12" i="2"/>
  <c r="G23" i="2" l="1"/>
  <c r="H27" i="3"/>
  <c r="F27" i="3"/>
  <c r="H26" i="3"/>
  <c r="H25" i="3"/>
  <c r="H23" i="3"/>
  <c r="I41" i="2"/>
  <c r="I40" i="2"/>
  <c r="I39" i="2"/>
  <c r="J36" i="2"/>
  <c r="J35" i="2"/>
  <c r="J34" i="2"/>
  <c r="J33" i="2"/>
  <c r="F35" i="2"/>
  <c r="F34" i="2"/>
  <c r="F33" i="2"/>
  <c r="H42" i="2"/>
  <c r="I42" i="2" l="1"/>
  <c r="G55" i="3"/>
  <c r="F55" i="3"/>
  <c r="F56" i="3" s="1"/>
  <c r="E61" i="3" s="1"/>
  <c r="C55" i="3"/>
  <c r="G47" i="3"/>
  <c r="F47" i="3"/>
  <c r="G43" i="3"/>
  <c r="F43" i="3"/>
  <c r="G40" i="3"/>
  <c r="F40" i="3"/>
  <c r="G35" i="3"/>
  <c r="F35" i="3"/>
  <c r="G30" i="3"/>
  <c r="F30" i="3"/>
  <c r="G27" i="3"/>
  <c r="G21" i="3"/>
  <c r="F21" i="3"/>
  <c r="D21" i="3"/>
  <c r="C21" i="3"/>
  <c r="G16" i="3"/>
  <c r="F16" i="3"/>
  <c r="D16" i="3"/>
  <c r="C16" i="3"/>
  <c r="G13" i="3"/>
  <c r="F13" i="3"/>
  <c r="D13" i="3"/>
  <c r="C13" i="3"/>
  <c r="G56" i="3" l="1"/>
  <c r="G61" i="3" s="1"/>
  <c r="H29" i="3"/>
  <c r="H15" i="3"/>
  <c r="D55" i="3"/>
  <c r="H49" i="3"/>
  <c r="H50" i="3"/>
  <c r="H51" i="3"/>
  <c r="H52" i="3"/>
  <c r="H53" i="3"/>
  <c r="H54" i="3"/>
  <c r="D47" i="3"/>
  <c r="C47" i="3"/>
  <c r="D43" i="3"/>
  <c r="C43" i="3"/>
  <c r="D40" i="3"/>
  <c r="C40" i="3"/>
  <c r="D35" i="3"/>
  <c r="C35" i="3"/>
  <c r="D30" i="3"/>
  <c r="C30" i="3"/>
  <c r="D27" i="3"/>
  <c r="C27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4" i="3"/>
  <c r="H28" i="3"/>
  <c r="H30" i="3" s="1"/>
  <c r="H31" i="3"/>
  <c r="H32" i="3"/>
  <c r="H33" i="3"/>
  <c r="H34" i="3"/>
  <c r="H36" i="3"/>
  <c r="H37" i="3"/>
  <c r="H38" i="3"/>
  <c r="H39" i="3"/>
  <c r="H41" i="3"/>
  <c r="H42" i="3"/>
  <c r="H44" i="3"/>
  <c r="H45" i="3"/>
  <c r="H46" i="3"/>
  <c r="H48" i="3"/>
  <c r="E14" i="3"/>
  <c r="E16" i="3" s="1"/>
  <c r="E17" i="3"/>
  <c r="E21" i="3" s="1"/>
  <c r="E22" i="3"/>
  <c r="E27" i="3" s="1"/>
  <c r="E28" i="3"/>
  <c r="E30" i="3" s="1"/>
  <c r="E31" i="3"/>
  <c r="E35" i="3" s="1"/>
  <c r="E36" i="3"/>
  <c r="E40" i="3" s="1"/>
  <c r="E41" i="3"/>
  <c r="E43" i="3" s="1"/>
  <c r="E44" i="3"/>
  <c r="E47" i="3" s="1"/>
  <c r="E48" i="3"/>
  <c r="E55" i="3" s="1"/>
  <c r="H55" i="3" l="1"/>
  <c r="C56" i="3"/>
  <c r="H13" i="3"/>
  <c r="D56" i="3"/>
  <c r="E56" i="3"/>
  <c r="A61" i="3" s="1"/>
  <c r="H47" i="3"/>
  <c r="H21" i="3"/>
  <c r="H43" i="3"/>
  <c r="H40" i="3"/>
  <c r="H35" i="3"/>
  <c r="G26" i="2"/>
  <c r="B26" i="2"/>
  <c r="H56" i="3" l="1"/>
  <c r="C61" i="3" s="1"/>
  <c r="I61" i="3" s="1"/>
  <c r="K26" i="2"/>
</calcChain>
</file>

<file path=xl/sharedStrings.xml><?xml version="1.0" encoding="utf-8"?>
<sst xmlns="http://schemas.openxmlformats.org/spreadsheetml/2006/main" count="140" uniqueCount="119">
  <si>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</si>
  <si>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</si>
  <si>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</si>
  <si>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</si>
  <si>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</si>
  <si>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</si>
  <si>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</si>
  <si>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</si>
  <si>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</si>
  <si>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</si>
  <si>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</si>
  <si>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</si>
  <si>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</si>
  <si>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</si>
  <si>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</si>
  <si>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</si>
  <si>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</si>
  <si>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</si>
  <si>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</si>
  <si>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</si>
  <si>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</si>
  <si>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</si>
  <si>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</si>
  <si>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</si>
  <si>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</si>
  <si>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</si>
  <si>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</si>
  <si>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</si>
  <si>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</si>
  <si>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</si>
  <si>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</si>
  <si>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</si>
  <si>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</si>
  <si>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</si>
  <si>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</si>
  <si>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</si>
  <si>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</si>
  <si>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</si>
  <si>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</si>
  <si>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</si>
  <si>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</si>
  <si>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</si>
  <si>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</si>
  <si>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</si>
  <si>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</si>
  <si>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</si>
  <si>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</si>
  <si>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</si>
  <si>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</si>
  <si>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</si>
  <si>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</si>
  <si>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</si>
  <si>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</si>
  <si>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</si>
  <si>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</si>
  <si>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</si>
  <si>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</si>
  <si>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</si>
  <si>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</si>
  <si>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</si>
  <si>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</si>
  <si>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</si>
  <si>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</si>
  <si>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</si>
  <si>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</si>
  <si>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</si>
  <si>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</si>
  <si>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</si>
  <si>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</si>
  <si>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</si>
  <si>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</si>
  <si>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</si>
  <si>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</si>
  <si>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</si>
  <si>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</si>
  <si>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</si>
  <si>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</si>
  <si>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</si>
  <si>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</si>
  <si>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</si>
  <si>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</si>
  <si>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</si>
  <si>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</si>
  <si>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</si>
  <si>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</si>
  <si>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团号：HMEA-211010-TLH200</t>
    <phoneticPr fontId="1" type="noConversion"/>
  </si>
  <si>
    <t>喜洋洋</t>
    <phoneticPr fontId="1" type="noConversion"/>
  </si>
  <si>
    <t>汉庭</t>
    <phoneticPr fontId="1" type="noConversion"/>
  </si>
  <si>
    <t>兰州皇冠</t>
    <phoneticPr fontId="1" type="noConversion"/>
  </si>
  <si>
    <t>武威建隆酒店</t>
    <phoneticPr fontId="1" type="noConversion"/>
  </si>
  <si>
    <t>武威新威酒店</t>
    <phoneticPr fontId="1" type="noConversion"/>
  </si>
  <si>
    <t>张掖智选假日</t>
    <phoneticPr fontId="1" type="noConversion"/>
  </si>
  <si>
    <t>张掖宾馆</t>
    <phoneticPr fontId="1" type="noConversion"/>
  </si>
  <si>
    <t>搭建费用</t>
    <phoneticPr fontId="1" type="noConversion"/>
  </si>
  <si>
    <t>裕固风情园</t>
    <phoneticPr fontId="1" type="noConversion"/>
  </si>
  <si>
    <t>塞上古韵</t>
    <phoneticPr fontId="1" type="noConversion"/>
  </si>
  <si>
    <t>川西北</t>
    <phoneticPr fontId="1" type="noConversion"/>
  </si>
  <si>
    <t>伊兴斋</t>
    <phoneticPr fontId="1" type="noConversion"/>
  </si>
  <si>
    <t>安黎欢</t>
    <phoneticPr fontId="1" type="noConversion"/>
  </si>
  <si>
    <t>北京，甘肃</t>
    <phoneticPr fontId="1" type="noConversion"/>
  </si>
  <si>
    <t>10月10-21日</t>
    <phoneticPr fontId="1" type="noConversion"/>
  </si>
  <si>
    <t>项目经理</t>
    <phoneticPr fontId="1" type="noConversion"/>
  </si>
  <si>
    <t>业务6组</t>
    <phoneticPr fontId="1" type="noConversion"/>
  </si>
  <si>
    <t>HMEA-211010-TLH200</t>
    <phoneticPr fontId="1" type="noConversion"/>
  </si>
  <si>
    <t>详见滴滴行程明细</t>
    <phoneticPr fontId="1" type="noConversion"/>
  </si>
  <si>
    <t>嘉峪关酒店-机场</t>
    <phoneticPr fontId="1" type="noConversion"/>
  </si>
  <si>
    <t>仲岚，李思甜，安黎欢兰州机场-兰州站</t>
    <phoneticPr fontId="1" type="noConversion"/>
  </si>
  <si>
    <t>安黎欢，李思甜，仲岚，赵楠楠10日晚餐</t>
    <phoneticPr fontId="1" type="noConversion"/>
  </si>
  <si>
    <t>安黎欢+2客户10日奶茶</t>
    <phoneticPr fontId="1" type="noConversion"/>
  </si>
  <si>
    <t>安黎欢+酒店房间放物料人员11日奶茶</t>
    <phoneticPr fontId="1" type="noConversion"/>
  </si>
  <si>
    <t>安黎欢、李思甜。仲岚14日午餐</t>
    <phoneticPr fontId="1" type="noConversion"/>
  </si>
  <si>
    <t>安黎欢16日咖啡</t>
    <phoneticPr fontId="1" type="noConversion"/>
  </si>
  <si>
    <t>安黎欢，李思甜，仲岚18日午餐</t>
    <phoneticPr fontId="1" type="noConversion"/>
  </si>
  <si>
    <t>安黎欢，李思甜19日午餐</t>
    <phoneticPr fontId="1" type="noConversion"/>
  </si>
  <si>
    <t>安黎欢，李思甜，仲岚21日午餐</t>
    <phoneticPr fontId="1" type="noConversion"/>
  </si>
  <si>
    <t>甘肃</t>
    <phoneticPr fontId="1" type="noConversion"/>
  </si>
  <si>
    <t>10月10日-21日</t>
    <phoneticPr fontId="1" type="noConversion"/>
  </si>
  <si>
    <t>核酸检测费用</t>
    <phoneticPr fontId="1" type="noConversion"/>
  </si>
  <si>
    <t>嘉峪关核酸检测费用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</si>
</sst>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10" zoomScaleNormal="100" workbookViewId="0">
      <selection activeCell="I27" sqref="I2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8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8" t="s">
        <v>71</v>
      </c>
      <c r="D2" s="58"/>
      <c r="E2" s="58"/>
      <c r="F2" s="58"/>
      <c r="G2" s="58"/>
      <c r="H2" s="58"/>
      <c r="I2" s="37"/>
      <c r="J2" s="37"/>
      <c r="K2" s="37"/>
      <c r="L2" s="37"/>
    </row>
    <row r="4" spans="1:12" ht="21" customHeight="1" x14ac:dyDescent="0.25">
      <c r="H4" s="87" t="s">
        <v>85</v>
      </c>
      <c r="I4" s="87"/>
      <c r="J4" s="87" t="s">
        <v>76</v>
      </c>
    </row>
    <row r="5" spans="1:12" ht="21" customHeight="1" x14ac:dyDescent="0.25">
      <c r="H5" s="88"/>
      <c r="I5" s="88"/>
      <c r="J5" s="88"/>
    </row>
    <row r="6" spans="1:12" ht="21" customHeight="1" x14ac:dyDescent="0.25">
      <c r="A6" s="62" t="s">
        <v>43</v>
      </c>
      <c r="B6" s="59" t="s">
        <v>0</v>
      </c>
      <c r="C6" s="60" t="s">
        <v>11</v>
      </c>
      <c r="D6" s="60"/>
      <c r="E6" s="60"/>
      <c r="F6" s="61" t="s">
        <v>10</v>
      </c>
      <c r="G6" s="61"/>
      <c r="H6" s="61"/>
      <c r="I6" s="61"/>
      <c r="J6" s="59" t="s">
        <v>6</v>
      </c>
    </row>
    <row r="7" spans="1:12" ht="21" customHeight="1" x14ac:dyDescent="0.25">
      <c r="A7" s="62"/>
      <c r="B7" s="59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44</v>
      </c>
      <c r="J7" s="59"/>
    </row>
    <row r="8" spans="1:12" ht="21" customHeight="1" x14ac:dyDescent="0.25">
      <c r="A8" s="64">
        <v>1</v>
      </c>
      <c r="B8" s="63" t="s">
        <v>2</v>
      </c>
      <c r="C8" s="65">
        <v>0</v>
      </c>
      <c r="D8" s="66"/>
      <c r="E8" s="65">
        <f>C8*D8</f>
        <v>0</v>
      </c>
      <c r="F8" s="35">
        <v>0</v>
      </c>
      <c r="G8" s="35">
        <v>0</v>
      </c>
      <c r="H8" s="35">
        <f t="shared" ref="H8:H48" si="0">F8+G8</f>
        <v>0</v>
      </c>
      <c r="I8" s="2"/>
      <c r="J8" s="92" t="s">
        <v>70</v>
      </c>
    </row>
    <row r="9" spans="1:12" ht="21" customHeight="1" x14ac:dyDescent="0.25">
      <c r="A9" s="64"/>
      <c r="B9" s="63"/>
      <c r="C9" s="65"/>
      <c r="D9" s="66"/>
      <c r="E9" s="65"/>
      <c r="F9" s="35">
        <v>0</v>
      </c>
      <c r="G9" s="35">
        <v>0</v>
      </c>
      <c r="H9" s="35">
        <f t="shared" si="0"/>
        <v>0</v>
      </c>
      <c r="I9" s="2"/>
      <c r="J9" s="82"/>
    </row>
    <row r="10" spans="1:12" ht="21" customHeight="1" x14ac:dyDescent="0.25">
      <c r="A10" s="64"/>
      <c r="B10" s="63"/>
      <c r="C10" s="65"/>
      <c r="D10" s="66"/>
      <c r="E10" s="65"/>
      <c r="F10" s="35">
        <v>0</v>
      </c>
      <c r="G10" s="35">
        <v>0</v>
      </c>
      <c r="H10" s="35">
        <f t="shared" si="0"/>
        <v>0</v>
      </c>
      <c r="I10" s="2"/>
      <c r="J10" s="82"/>
    </row>
    <row r="11" spans="1:12" ht="21" customHeight="1" x14ac:dyDescent="0.25">
      <c r="A11" s="64"/>
      <c r="B11" s="63"/>
      <c r="C11" s="65"/>
      <c r="D11" s="66"/>
      <c r="E11" s="65"/>
      <c r="F11" s="35">
        <v>0</v>
      </c>
      <c r="G11" s="35">
        <v>0</v>
      </c>
      <c r="H11" s="35">
        <f t="shared" si="0"/>
        <v>0</v>
      </c>
      <c r="I11" s="2"/>
      <c r="J11" s="82"/>
    </row>
    <row r="12" spans="1:12" ht="21" customHeight="1" x14ac:dyDescent="0.25">
      <c r="A12" s="64"/>
      <c r="B12" s="63"/>
      <c r="C12" s="65"/>
      <c r="D12" s="66"/>
      <c r="E12" s="65"/>
      <c r="F12" s="35">
        <v>0</v>
      </c>
      <c r="G12" s="35">
        <v>0</v>
      </c>
      <c r="H12" s="35">
        <f t="shared" si="0"/>
        <v>0</v>
      </c>
      <c r="I12" s="2"/>
      <c r="J12" s="82"/>
    </row>
    <row r="13" spans="1:12" s="30" customFormat="1" ht="21" customHeight="1" x14ac:dyDescent="0.25">
      <c r="A13" s="33"/>
      <c r="B13" s="29" t="s">
        <v>45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83"/>
    </row>
    <row r="14" spans="1:12" ht="21" customHeight="1" x14ac:dyDescent="0.25">
      <c r="A14" s="70">
        <v>2</v>
      </c>
      <c r="B14" s="67" t="s">
        <v>46</v>
      </c>
      <c r="C14" s="78">
        <v>0</v>
      </c>
      <c r="D14" s="70"/>
      <c r="E14" s="78">
        <f t="shared" ref="E14:E48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81" t="s">
        <v>62</v>
      </c>
    </row>
    <row r="15" spans="1:12" ht="21" customHeight="1" x14ac:dyDescent="0.25">
      <c r="A15" s="71"/>
      <c r="B15" s="68"/>
      <c r="C15" s="79"/>
      <c r="D15" s="71"/>
      <c r="E15" s="79"/>
      <c r="F15" s="35">
        <v>0</v>
      </c>
      <c r="G15" s="35">
        <v>0</v>
      </c>
      <c r="H15" s="35">
        <f t="shared" ref="H15" si="3">F15+G15</f>
        <v>0</v>
      </c>
      <c r="I15" s="2"/>
      <c r="J15" s="82"/>
    </row>
    <row r="16" spans="1:12" s="30" customFormat="1" ht="21" customHeight="1" x14ac:dyDescent="0.25">
      <c r="A16" s="33"/>
      <c r="B16" s="29" t="s">
        <v>47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83"/>
    </row>
    <row r="17" spans="1:10" ht="21" customHeight="1" x14ac:dyDescent="0.25">
      <c r="A17" s="64">
        <v>3</v>
      </c>
      <c r="B17" s="63" t="s">
        <v>48</v>
      </c>
      <c r="C17" s="65">
        <v>0</v>
      </c>
      <c r="D17" s="66"/>
      <c r="E17" s="65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84" t="s">
        <v>63</v>
      </c>
    </row>
    <row r="18" spans="1:10" ht="21" customHeight="1" x14ac:dyDescent="0.25">
      <c r="A18" s="64"/>
      <c r="B18" s="63"/>
      <c r="C18" s="65"/>
      <c r="D18" s="66"/>
      <c r="E18" s="65"/>
      <c r="F18" s="35">
        <v>0</v>
      </c>
      <c r="G18" s="35">
        <v>0</v>
      </c>
      <c r="H18" s="35">
        <f t="shared" si="0"/>
        <v>0</v>
      </c>
      <c r="I18" s="2"/>
      <c r="J18" s="85"/>
    </row>
    <row r="19" spans="1:10" ht="21" customHeight="1" x14ac:dyDescent="0.25">
      <c r="A19" s="64"/>
      <c r="B19" s="63"/>
      <c r="C19" s="65"/>
      <c r="D19" s="66"/>
      <c r="E19" s="65"/>
      <c r="F19" s="35">
        <v>0</v>
      </c>
      <c r="G19" s="35">
        <v>0</v>
      </c>
      <c r="H19" s="35">
        <f t="shared" si="0"/>
        <v>0</v>
      </c>
      <c r="I19" s="2"/>
      <c r="J19" s="85"/>
    </row>
    <row r="20" spans="1:10" ht="21" customHeight="1" x14ac:dyDescent="0.25">
      <c r="A20" s="64"/>
      <c r="B20" s="63"/>
      <c r="C20" s="65"/>
      <c r="D20" s="66"/>
      <c r="E20" s="65"/>
      <c r="F20" s="35">
        <v>0</v>
      </c>
      <c r="G20" s="35">
        <v>0</v>
      </c>
      <c r="H20" s="35">
        <f t="shared" si="0"/>
        <v>0</v>
      </c>
      <c r="I20" s="2"/>
      <c r="J20" s="85"/>
    </row>
    <row r="21" spans="1:10" s="30" customFormat="1" ht="21" customHeight="1" x14ac:dyDescent="0.25">
      <c r="A21" s="33"/>
      <c r="B21" s="29" t="s">
        <v>49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86"/>
    </row>
    <row r="22" spans="1:10" ht="21" customHeight="1" x14ac:dyDescent="0.25">
      <c r="A22" s="70">
        <v>4</v>
      </c>
      <c r="B22" s="67" t="s">
        <v>4</v>
      </c>
      <c r="C22" s="78">
        <v>0</v>
      </c>
      <c r="D22" s="70"/>
      <c r="E22" s="78">
        <f t="shared" si="2"/>
        <v>0</v>
      </c>
      <c r="F22" s="35">
        <v>6180</v>
      </c>
      <c r="G22" s="35">
        <v>0</v>
      </c>
      <c r="H22" s="35">
        <f t="shared" si="0"/>
        <v>6180</v>
      </c>
      <c r="I22" s="2" t="s">
        <v>86</v>
      </c>
      <c r="J22" s="84" t="s">
        <v>64</v>
      </c>
    </row>
    <row r="23" spans="1:10" ht="21" customHeight="1" x14ac:dyDescent="0.25">
      <c r="A23" s="72"/>
      <c r="B23" s="69"/>
      <c r="C23" s="80"/>
      <c r="D23" s="72"/>
      <c r="E23" s="80"/>
      <c r="F23" s="49">
        <v>7290</v>
      </c>
      <c r="G23" s="49">
        <v>0</v>
      </c>
      <c r="H23" s="49">
        <f t="shared" ref="H23" si="6">F23+G23</f>
        <v>7290</v>
      </c>
      <c r="I23" s="2" t="s">
        <v>94</v>
      </c>
      <c r="J23" s="85"/>
    </row>
    <row r="24" spans="1:10" ht="21" customHeight="1" x14ac:dyDescent="0.25">
      <c r="A24" s="72"/>
      <c r="B24" s="69"/>
      <c r="C24" s="80"/>
      <c r="D24" s="72"/>
      <c r="E24" s="80"/>
      <c r="F24" s="35">
        <v>5425</v>
      </c>
      <c r="G24" s="35">
        <v>0</v>
      </c>
      <c r="H24" s="35">
        <f t="shared" si="0"/>
        <v>5425</v>
      </c>
      <c r="I24" s="2" t="s">
        <v>95</v>
      </c>
      <c r="J24" s="85"/>
    </row>
    <row r="25" spans="1:10" ht="21" customHeight="1" x14ac:dyDescent="0.25">
      <c r="A25" s="72"/>
      <c r="B25" s="69"/>
      <c r="C25" s="80"/>
      <c r="D25" s="72"/>
      <c r="E25" s="80"/>
      <c r="F25" s="49">
        <v>965</v>
      </c>
      <c r="G25" s="49">
        <v>0</v>
      </c>
      <c r="H25" s="49">
        <f t="shared" ref="H25:H26" si="7">F25+G25</f>
        <v>965</v>
      </c>
      <c r="I25" s="2" t="s">
        <v>96</v>
      </c>
      <c r="J25" s="85"/>
    </row>
    <row r="26" spans="1:10" ht="21" customHeight="1" x14ac:dyDescent="0.25">
      <c r="A26" s="71"/>
      <c r="B26" s="68"/>
      <c r="C26" s="79"/>
      <c r="D26" s="71"/>
      <c r="E26" s="79"/>
      <c r="F26" s="49">
        <v>798</v>
      </c>
      <c r="G26" s="49">
        <v>0</v>
      </c>
      <c r="H26" s="49">
        <f t="shared" si="7"/>
        <v>798</v>
      </c>
      <c r="I26" s="2" t="s">
        <v>97</v>
      </c>
      <c r="J26" s="85"/>
    </row>
    <row r="27" spans="1:10" s="30" customFormat="1" ht="21" customHeight="1" x14ac:dyDescent="0.25">
      <c r="A27" s="33"/>
      <c r="B27" s="29" t="s">
        <v>50</v>
      </c>
      <c r="C27" s="36">
        <f>SUM(C22)</f>
        <v>0</v>
      </c>
      <c r="D27" s="36">
        <f t="shared" ref="D27:E27" si="8">SUM(D22)</f>
        <v>0</v>
      </c>
      <c r="E27" s="36">
        <f t="shared" si="8"/>
        <v>0</v>
      </c>
      <c r="F27" s="36">
        <f>SUM(F22:F26)</f>
        <v>20658</v>
      </c>
      <c r="G27" s="36">
        <f t="shared" ref="G27" si="9">SUM(G22:G24)</f>
        <v>0</v>
      </c>
      <c r="H27" s="36">
        <f>SUM(H22:H26)</f>
        <v>20658</v>
      </c>
      <c r="I27" s="34"/>
      <c r="J27" s="86"/>
    </row>
    <row r="28" spans="1:10" ht="21" customHeight="1" x14ac:dyDescent="0.25">
      <c r="A28" s="70">
        <v>5</v>
      </c>
      <c r="B28" s="67" t="s">
        <v>51</v>
      </c>
      <c r="C28" s="78">
        <v>0</v>
      </c>
      <c r="D28" s="70"/>
      <c r="E28" s="78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81" t="s">
        <v>65</v>
      </c>
    </row>
    <row r="29" spans="1:10" ht="21" customHeight="1" x14ac:dyDescent="0.25">
      <c r="A29" s="71"/>
      <c r="B29" s="68"/>
      <c r="C29" s="79"/>
      <c r="D29" s="71"/>
      <c r="E29" s="79"/>
      <c r="F29" s="35">
        <v>0</v>
      </c>
      <c r="G29" s="35">
        <v>0</v>
      </c>
      <c r="H29" s="35">
        <f t="shared" ref="H29" si="10">F29+G29</f>
        <v>0</v>
      </c>
      <c r="I29" s="2"/>
      <c r="J29" s="82"/>
    </row>
    <row r="30" spans="1:10" s="30" customFormat="1" ht="21" customHeight="1" x14ac:dyDescent="0.25">
      <c r="A30" s="33"/>
      <c r="B30" s="29" t="s">
        <v>56</v>
      </c>
      <c r="C30" s="36">
        <f>SUM(C28)</f>
        <v>0</v>
      </c>
      <c r="D30" s="36">
        <f t="shared" ref="D30:E30" si="11">SUM(D28)</f>
        <v>0</v>
      </c>
      <c r="E30" s="36">
        <f t="shared" si="11"/>
        <v>0</v>
      </c>
      <c r="F30" s="36">
        <f>SUM(F28:F29)</f>
        <v>0</v>
      </c>
      <c r="G30" s="36">
        <f>SUM(G28:G29)</f>
        <v>0</v>
      </c>
      <c r="H30" s="36">
        <f t="shared" ref="H30" si="12">SUM(H28:H29)</f>
        <v>0</v>
      </c>
      <c r="I30" s="34"/>
      <c r="J30" s="83"/>
    </row>
    <row r="31" spans="1:10" ht="21" customHeight="1" x14ac:dyDescent="0.25">
      <c r="A31" s="64">
        <v>6</v>
      </c>
      <c r="B31" s="63" t="s">
        <v>52</v>
      </c>
      <c r="C31" s="65">
        <v>0</v>
      </c>
      <c r="D31" s="66"/>
      <c r="E31" s="65">
        <f t="shared" si="2"/>
        <v>0</v>
      </c>
      <c r="F31" s="35">
        <v>0</v>
      </c>
      <c r="G31" s="35">
        <v>0</v>
      </c>
      <c r="H31" s="35">
        <f t="shared" si="0"/>
        <v>0</v>
      </c>
      <c r="I31" s="2"/>
      <c r="J31" s="81" t="s">
        <v>66</v>
      </c>
    </row>
    <row r="32" spans="1:10" ht="21" customHeight="1" x14ac:dyDescent="0.25">
      <c r="A32" s="64"/>
      <c r="B32" s="63"/>
      <c r="C32" s="65"/>
      <c r="D32" s="66"/>
      <c r="E32" s="65"/>
      <c r="F32" s="35">
        <v>0</v>
      </c>
      <c r="G32" s="35">
        <v>0</v>
      </c>
      <c r="H32" s="35">
        <f t="shared" si="0"/>
        <v>0</v>
      </c>
      <c r="I32" s="2"/>
      <c r="J32" s="85"/>
    </row>
    <row r="33" spans="1:10" ht="21" customHeight="1" x14ac:dyDescent="0.25">
      <c r="A33" s="64"/>
      <c r="B33" s="63"/>
      <c r="C33" s="65"/>
      <c r="D33" s="66"/>
      <c r="E33" s="65"/>
      <c r="F33" s="35">
        <v>0</v>
      </c>
      <c r="G33" s="35">
        <v>0</v>
      </c>
      <c r="H33" s="35">
        <f t="shared" si="0"/>
        <v>0</v>
      </c>
      <c r="I33" s="2"/>
      <c r="J33" s="85"/>
    </row>
    <row r="34" spans="1:10" ht="21" customHeight="1" x14ac:dyDescent="0.25">
      <c r="A34" s="64"/>
      <c r="B34" s="63"/>
      <c r="C34" s="65"/>
      <c r="D34" s="66"/>
      <c r="E34" s="65"/>
      <c r="F34" s="35">
        <v>0</v>
      </c>
      <c r="G34" s="35">
        <v>0</v>
      </c>
      <c r="H34" s="35">
        <f t="shared" si="0"/>
        <v>0</v>
      </c>
      <c r="I34" s="2"/>
      <c r="J34" s="85"/>
    </row>
    <row r="35" spans="1:10" s="30" customFormat="1" ht="21" customHeight="1" x14ac:dyDescent="0.25">
      <c r="A35" s="33"/>
      <c r="B35" s="29" t="s">
        <v>57</v>
      </c>
      <c r="C35" s="36">
        <f>SUM(C31)</f>
        <v>0</v>
      </c>
      <c r="D35" s="36">
        <f t="shared" ref="D35:E35" si="13">SUM(D31)</f>
        <v>0</v>
      </c>
      <c r="E35" s="36">
        <f t="shared" si="13"/>
        <v>0</v>
      </c>
      <c r="F35" s="36">
        <f>SUM(F31:F34)</f>
        <v>0</v>
      </c>
      <c r="G35" s="36">
        <f t="shared" ref="G35" si="14">SUM(G31:G34)</f>
        <v>0</v>
      </c>
      <c r="H35" s="36">
        <f>SUM(H31:H34)</f>
        <v>0</v>
      </c>
      <c r="I35" s="34"/>
      <c r="J35" s="86"/>
    </row>
    <row r="36" spans="1:10" ht="21" customHeight="1" x14ac:dyDescent="0.25">
      <c r="A36" s="64">
        <v>7</v>
      </c>
      <c r="B36" s="63" t="s">
        <v>53</v>
      </c>
      <c r="C36" s="65">
        <v>0</v>
      </c>
      <c r="D36" s="66"/>
      <c r="E36" s="65">
        <f t="shared" si="2"/>
        <v>0</v>
      </c>
      <c r="F36" s="35">
        <v>0</v>
      </c>
      <c r="G36" s="35">
        <v>0</v>
      </c>
      <c r="H36" s="35">
        <f t="shared" si="0"/>
        <v>0</v>
      </c>
      <c r="I36" s="2"/>
      <c r="J36" s="89"/>
    </row>
    <row r="37" spans="1:10" ht="21" customHeight="1" x14ac:dyDescent="0.25">
      <c r="A37" s="64"/>
      <c r="B37" s="63"/>
      <c r="C37" s="65"/>
      <c r="D37" s="66"/>
      <c r="E37" s="65"/>
      <c r="F37" s="35">
        <v>0</v>
      </c>
      <c r="G37" s="35">
        <v>0</v>
      </c>
      <c r="H37" s="35">
        <f t="shared" si="0"/>
        <v>0</v>
      </c>
      <c r="I37" s="2"/>
      <c r="J37" s="90"/>
    </row>
    <row r="38" spans="1:10" ht="21" customHeight="1" x14ac:dyDescent="0.25">
      <c r="A38" s="64"/>
      <c r="B38" s="63"/>
      <c r="C38" s="65"/>
      <c r="D38" s="66"/>
      <c r="E38" s="65"/>
      <c r="F38" s="35">
        <v>0</v>
      </c>
      <c r="G38" s="35">
        <v>0</v>
      </c>
      <c r="H38" s="35">
        <f t="shared" si="0"/>
        <v>0</v>
      </c>
      <c r="I38" s="2"/>
      <c r="J38" s="90"/>
    </row>
    <row r="39" spans="1:10" ht="21" customHeight="1" x14ac:dyDescent="0.25">
      <c r="A39" s="64"/>
      <c r="B39" s="63"/>
      <c r="C39" s="65"/>
      <c r="D39" s="66"/>
      <c r="E39" s="65"/>
      <c r="F39" s="35">
        <v>0</v>
      </c>
      <c r="G39" s="35">
        <v>0</v>
      </c>
      <c r="H39" s="35">
        <f t="shared" si="0"/>
        <v>0</v>
      </c>
      <c r="I39" s="2"/>
      <c r="J39" s="90"/>
    </row>
    <row r="40" spans="1:10" s="30" customFormat="1" ht="21" customHeight="1" x14ac:dyDescent="0.25">
      <c r="A40" s="33"/>
      <c r="B40" s="29" t="s">
        <v>58</v>
      </c>
      <c r="C40" s="36">
        <f>SUM(C36)</f>
        <v>0</v>
      </c>
      <c r="D40" s="36">
        <f t="shared" ref="D40:E40" si="15">SUM(D36)</f>
        <v>0</v>
      </c>
      <c r="E40" s="36">
        <f t="shared" si="15"/>
        <v>0</v>
      </c>
      <c r="F40" s="36">
        <f>SUM(F36:F39)</f>
        <v>0</v>
      </c>
      <c r="G40" s="36">
        <f t="shared" ref="G40:H40" si="16">SUM(G36:G39)</f>
        <v>0</v>
      </c>
      <c r="H40" s="36">
        <f t="shared" si="16"/>
        <v>0</v>
      </c>
      <c r="I40" s="34"/>
      <c r="J40" s="91"/>
    </row>
    <row r="41" spans="1:10" ht="21" customHeight="1" x14ac:dyDescent="0.25">
      <c r="A41" s="64">
        <v>8</v>
      </c>
      <c r="B41" s="63" t="s">
        <v>3</v>
      </c>
      <c r="C41" s="65">
        <v>0</v>
      </c>
      <c r="D41" s="66"/>
      <c r="E41" s="65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84" t="s">
        <v>67</v>
      </c>
    </row>
    <row r="42" spans="1:10" ht="21" customHeight="1" x14ac:dyDescent="0.25">
      <c r="A42" s="64"/>
      <c r="B42" s="63"/>
      <c r="C42" s="65"/>
      <c r="D42" s="66"/>
      <c r="E42" s="65"/>
      <c r="F42" s="35">
        <v>0</v>
      </c>
      <c r="G42" s="35">
        <v>0</v>
      </c>
      <c r="H42" s="35">
        <f t="shared" si="0"/>
        <v>0</v>
      </c>
      <c r="I42" s="2"/>
      <c r="J42" s="85"/>
    </row>
    <row r="43" spans="1:10" s="30" customFormat="1" ht="21" customHeight="1" x14ac:dyDescent="0.25">
      <c r="A43" s="33"/>
      <c r="B43" s="29" t="s">
        <v>54</v>
      </c>
      <c r="C43" s="36">
        <f>SUM(C41)</f>
        <v>0</v>
      </c>
      <c r="D43" s="36">
        <f t="shared" ref="D43:E43" si="17">SUM(D41)</f>
        <v>0</v>
      </c>
      <c r="E43" s="36">
        <f t="shared" si="17"/>
        <v>0</v>
      </c>
      <c r="F43" s="36">
        <f>SUM(F41:F42)</f>
        <v>0</v>
      </c>
      <c r="G43" s="36">
        <f t="shared" ref="G43:H43" si="18">SUM(G41:G42)</f>
        <v>0</v>
      </c>
      <c r="H43" s="36">
        <f t="shared" si="18"/>
        <v>0</v>
      </c>
      <c r="I43" s="34"/>
      <c r="J43" s="86"/>
    </row>
    <row r="44" spans="1:10" ht="21" customHeight="1" x14ac:dyDescent="0.25">
      <c r="A44" s="64">
        <v>9</v>
      </c>
      <c r="B44" s="63" t="s">
        <v>55</v>
      </c>
      <c r="C44" s="65">
        <v>0</v>
      </c>
      <c r="D44" s="66"/>
      <c r="E44" s="65">
        <f t="shared" si="2"/>
        <v>0</v>
      </c>
      <c r="F44" s="35">
        <v>0</v>
      </c>
      <c r="G44" s="35">
        <v>0</v>
      </c>
      <c r="H44" s="35">
        <f t="shared" si="0"/>
        <v>0</v>
      </c>
      <c r="I44" s="2"/>
      <c r="J44" s="81" t="s">
        <v>68</v>
      </c>
    </row>
    <row r="45" spans="1:10" ht="21" customHeight="1" x14ac:dyDescent="0.25">
      <c r="A45" s="64"/>
      <c r="B45" s="63"/>
      <c r="C45" s="65"/>
      <c r="D45" s="66"/>
      <c r="E45" s="65"/>
      <c r="F45" s="35">
        <v>0</v>
      </c>
      <c r="G45" s="35">
        <v>0</v>
      </c>
      <c r="H45" s="35">
        <f t="shared" si="0"/>
        <v>0</v>
      </c>
      <c r="I45" s="2"/>
      <c r="J45" s="82"/>
    </row>
    <row r="46" spans="1:10" ht="21" customHeight="1" x14ac:dyDescent="0.25">
      <c r="A46" s="64"/>
      <c r="B46" s="63"/>
      <c r="C46" s="65"/>
      <c r="D46" s="66"/>
      <c r="E46" s="65"/>
      <c r="F46" s="35">
        <v>0</v>
      </c>
      <c r="G46" s="35">
        <v>0</v>
      </c>
      <c r="H46" s="35">
        <f t="shared" si="0"/>
        <v>0</v>
      </c>
      <c r="I46" s="2"/>
      <c r="J46" s="82"/>
    </row>
    <row r="47" spans="1:10" s="30" customFormat="1" ht="21" customHeight="1" x14ac:dyDescent="0.25">
      <c r="A47" s="33"/>
      <c r="B47" s="29" t="s">
        <v>59</v>
      </c>
      <c r="C47" s="36">
        <f>SUM(C44)</f>
        <v>0</v>
      </c>
      <c r="D47" s="36">
        <f t="shared" ref="D47:E47" si="19">SUM(D44)</f>
        <v>0</v>
      </c>
      <c r="E47" s="36">
        <f t="shared" si="19"/>
        <v>0</v>
      </c>
      <c r="F47" s="36">
        <f>SUM(F44:F46)</f>
        <v>0</v>
      </c>
      <c r="G47" s="36">
        <f t="shared" ref="G47:H47" si="20">SUM(G44:G46)</f>
        <v>0</v>
      </c>
      <c r="H47" s="36">
        <f t="shared" si="20"/>
        <v>0</v>
      </c>
      <c r="I47" s="34"/>
      <c r="J47" s="83"/>
    </row>
    <row r="48" spans="1:10" ht="21" customHeight="1" x14ac:dyDescent="0.25">
      <c r="A48" s="70">
        <v>10</v>
      </c>
      <c r="B48" s="63" t="s">
        <v>5</v>
      </c>
      <c r="C48" s="65">
        <v>0</v>
      </c>
      <c r="D48" s="66"/>
      <c r="E48" s="65">
        <f t="shared" si="2"/>
        <v>0</v>
      </c>
      <c r="F48" s="35">
        <v>12000</v>
      </c>
      <c r="G48" s="35">
        <v>0</v>
      </c>
      <c r="H48" s="35">
        <f t="shared" si="0"/>
        <v>12000</v>
      </c>
      <c r="I48" s="2" t="s">
        <v>87</v>
      </c>
      <c r="J48" s="89"/>
    </row>
    <row r="49" spans="1:10" ht="21" customHeight="1" x14ac:dyDescent="0.25">
      <c r="A49" s="72"/>
      <c r="B49" s="63"/>
      <c r="C49" s="65"/>
      <c r="D49" s="66"/>
      <c r="E49" s="65"/>
      <c r="F49" s="35">
        <v>2288</v>
      </c>
      <c r="G49" s="35">
        <v>0</v>
      </c>
      <c r="H49" s="35">
        <f t="shared" ref="H49:H54" si="21">F49+G49</f>
        <v>2288</v>
      </c>
      <c r="I49" s="2" t="s">
        <v>88</v>
      </c>
      <c r="J49" s="90"/>
    </row>
    <row r="50" spans="1:10" ht="21" customHeight="1" x14ac:dyDescent="0.25">
      <c r="A50" s="72"/>
      <c r="B50" s="63"/>
      <c r="C50" s="65"/>
      <c r="D50" s="66"/>
      <c r="E50" s="65"/>
      <c r="F50" s="35">
        <v>25970</v>
      </c>
      <c r="G50" s="35">
        <v>0</v>
      </c>
      <c r="H50" s="35">
        <f t="shared" si="21"/>
        <v>25970</v>
      </c>
      <c r="I50" s="2" t="s">
        <v>89</v>
      </c>
      <c r="J50" s="90"/>
    </row>
    <row r="51" spans="1:10" ht="21" customHeight="1" x14ac:dyDescent="0.25">
      <c r="A51" s="72"/>
      <c r="B51" s="63"/>
      <c r="C51" s="65"/>
      <c r="D51" s="66"/>
      <c r="E51" s="65"/>
      <c r="F51" s="35">
        <v>3752</v>
      </c>
      <c r="G51" s="35">
        <v>0</v>
      </c>
      <c r="H51" s="35">
        <f t="shared" si="21"/>
        <v>3752</v>
      </c>
      <c r="I51" s="2" t="s">
        <v>90</v>
      </c>
      <c r="J51" s="90"/>
    </row>
    <row r="52" spans="1:10" ht="21" customHeight="1" x14ac:dyDescent="0.25">
      <c r="A52" s="72"/>
      <c r="B52" s="63"/>
      <c r="C52" s="65"/>
      <c r="D52" s="66"/>
      <c r="E52" s="65"/>
      <c r="F52" s="35">
        <v>3200</v>
      </c>
      <c r="G52" s="35">
        <v>0</v>
      </c>
      <c r="H52" s="35">
        <f t="shared" si="21"/>
        <v>3200</v>
      </c>
      <c r="I52" s="2" t="s">
        <v>91</v>
      </c>
      <c r="J52" s="90"/>
    </row>
    <row r="53" spans="1:10" ht="21" customHeight="1" x14ac:dyDescent="0.25">
      <c r="A53" s="72"/>
      <c r="B53" s="63"/>
      <c r="C53" s="65"/>
      <c r="D53" s="66"/>
      <c r="E53" s="65"/>
      <c r="F53" s="35">
        <v>1372</v>
      </c>
      <c r="G53" s="35">
        <v>0</v>
      </c>
      <c r="H53" s="35">
        <f t="shared" si="21"/>
        <v>1372</v>
      </c>
      <c r="I53" s="2" t="s">
        <v>92</v>
      </c>
      <c r="J53" s="90"/>
    </row>
    <row r="54" spans="1:10" ht="21" customHeight="1" x14ac:dyDescent="0.25">
      <c r="A54" s="71"/>
      <c r="B54" s="63"/>
      <c r="C54" s="65"/>
      <c r="D54" s="66"/>
      <c r="E54" s="65"/>
      <c r="F54" s="35">
        <v>1790</v>
      </c>
      <c r="G54" s="35">
        <v>0</v>
      </c>
      <c r="H54" s="35">
        <f t="shared" si="21"/>
        <v>1790</v>
      </c>
      <c r="I54" s="2" t="s">
        <v>93</v>
      </c>
      <c r="J54" s="90"/>
    </row>
    <row r="55" spans="1:10" s="30" customFormat="1" ht="21" customHeight="1" x14ac:dyDescent="0.25">
      <c r="A55" s="33"/>
      <c r="B55" s="29" t="s">
        <v>60</v>
      </c>
      <c r="C55" s="36">
        <f>SUM(C48)</f>
        <v>0</v>
      </c>
      <c r="D55" s="36">
        <f t="shared" ref="D55:E55" si="22">SUM(D48)</f>
        <v>0</v>
      </c>
      <c r="E55" s="36">
        <f t="shared" si="22"/>
        <v>0</v>
      </c>
      <c r="F55" s="36">
        <f>SUM(F48:F54)</f>
        <v>50372</v>
      </c>
      <c r="G55" s="36">
        <f t="shared" ref="G55:H55" si="23">SUM(G48:G54)</f>
        <v>0</v>
      </c>
      <c r="H55" s="36">
        <f t="shared" si="23"/>
        <v>50372</v>
      </c>
      <c r="I55" s="34"/>
      <c r="J55" s="91"/>
    </row>
    <row r="56" spans="1:10" ht="21" customHeight="1" x14ac:dyDescent="0.25">
      <c r="A56" s="33"/>
      <c r="B56" s="29" t="s">
        <v>61</v>
      </c>
      <c r="C56" s="36">
        <f>SUM(C55,C47,C43,C40,C35,C30,C27,C21,C16,C13)</f>
        <v>0</v>
      </c>
      <c r="D56" s="36">
        <f t="shared" ref="D56:H56" si="24">SUM(D55,D47,D43,D40,D35,D30,D27,D21,D16,D13)</f>
        <v>0</v>
      </c>
      <c r="E56" s="36">
        <f t="shared" si="24"/>
        <v>0</v>
      </c>
      <c r="F56" s="36">
        <f t="shared" si="24"/>
        <v>71030</v>
      </c>
      <c r="G56" s="36">
        <f t="shared" si="24"/>
        <v>0</v>
      </c>
      <c r="H56" s="36">
        <f t="shared" si="24"/>
        <v>71030</v>
      </c>
      <c r="I56" s="34"/>
      <c r="J56" s="38"/>
    </row>
    <row r="60" spans="1:10" ht="21" customHeight="1" x14ac:dyDescent="0.25">
      <c r="A60" s="75" t="s">
        <v>12</v>
      </c>
      <c r="B60" s="76"/>
      <c r="C60" s="73" t="s">
        <v>13</v>
      </c>
      <c r="D60" s="73"/>
      <c r="E60" s="73" t="s">
        <v>17</v>
      </c>
      <c r="F60" s="73"/>
      <c r="G60" s="73" t="s">
        <v>18</v>
      </c>
      <c r="H60" s="73"/>
      <c r="I60" s="31" t="s">
        <v>14</v>
      </c>
    </row>
    <row r="61" spans="1:10" ht="21" customHeight="1" x14ac:dyDescent="0.25">
      <c r="A61" s="77">
        <f>E56</f>
        <v>0</v>
      </c>
      <c r="B61" s="74"/>
      <c r="C61" s="74">
        <f>H56</f>
        <v>71030</v>
      </c>
      <c r="D61" s="74"/>
      <c r="E61" s="74">
        <f>F56</f>
        <v>71030</v>
      </c>
      <c r="F61" s="74"/>
      <c r="G61" s="74">
        <f>G56</f>
        <v>0</v>
      </c>
      <c r="H61" s="74"/>
      <c r="I61" s="32">
        <f>A61-C61</f>
        <v>-71030</v>
      </c>
    </row>
    <row r="63" spans="1:10" ht="21" customHeight="1" x14ac:dyDescent="0.25">
      <c r="A63" s="39" t="s">
        <v>72</v>
      </c>
      <c r="B63" s="40"/>
      <c r="C63" s="41" t="s">
        <v>73</v>
      </c>
      <c r="D63" s="39"/>
      <c r="E63" s="39" t="s">
        <v>74</v>
      </c>
      <c r="F63" s="39"/>
      <c r="G63" s="39" t="s">
        <v>75</v>
      </c>
      <c r="H63" s="39"/>
      <c r="I63" s="40"/>
    </row>
  </sheetData>
  <mergeCells count="76"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  <mergeCell ref="A14:A15"/>
    <mergeCell ref="B14:B15"/>
    <mergeCell ref="C14:C15"/>
    <mergeCell ref="D14:D15"/>
    <mergeCell ref="E14:E15"/>
    <mergeCell ref="J14:J16"/>
    <mergeCell ref="J41:J43"/>
    <mergeCell ref="J4:J5"/>
    <mergeCell ref="H4:I5"/>
    <mergeCell ref="J48:J55"/>
    <mergeCell ref="J17:J21"/>
    <mergeCell ref="J6:J7"/>
    <mergeCell ref="J8:J13"/>
    <mergeCell ref="J22:J27"/>
    <mergeCell ref="J36:J40"/>
    <mergeCell ref="J44:J47"/>
    <mergeCell ref="J28:J30"/>
    <mergeCell ref="J31:J35"/>
    <mergeCell ref="C17:C20"/>
    <mergeCell ref="E17:E20"/>
    <mergeCell ref="D17:D20"/>
    <mergeCell ref="C28:C29"/>
    <mergeCell ref="D28:D29"/>
    <mergeCell ref="E28:E29"/>
    <mergeCell ref="C22:C26"/>
    <mergeCell ref="D22:D26"/>
    <mergeCell ref="E22:E26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A17:A20"/>
    <mergeCell ref="A31:A34"/>
    <mergeCell ref="A36:A39"/>
    <mergeCell ref="A41:A42"/>
    <mergeCell ref="A28:A29"/>
    <mergeCell ref="A22:A26"/>
    <mergeCell ref="B17:B20"/>
    <mergeCell ref="B31:B34"/>
    <mergeCell ref="B36:B39"/>
    <mergeCell ref="B41:B42"/>
    <mergeCell ref="B28:B29"/>
    <mergeCell ref="B22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topLeftCell="A16" zoomScaleNormal="100" workbookViewId="0">
      <selection activeCell="H11" sqref="H11:J2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2.554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8" t="s">
        <v>69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117" t="s">
        <v>98</v>
      </c>
      <c r="G5" s="117"/>
      <c r="H5" s="45" t="s">
        <v>20</v>
      </c>
      <c r="I5" s="8"/>
      <c r="J5" s="117" t="s">
        <v>101</v>
      </c>
      <c r="K5" s="118"/>
    </row>
    <row r="6" spans="2:11" ht="20.100000000000001" customHeight="1" x14ac:dyDescent="0.25">
      <c r="B6" s="9"/>
      <c r="C6" s="10"/>
      <c r="D6" s="11" t="s">
        <v>21</v>
      </c>
      <c r="E6" s="11"/>
      <c r="F6" s="119" t="s">
        <v>99</v>
      </c>
      <c r="G6" s="119"/>
      <c r="H6" s="11" t="s">
        <v>22</v>
      </c>
      <c r="I6" s="10"/>
      <c r="J6" s="119" t="s">
        <v>102</v>
      </c>
      <c r="K6" s="120"/>
    </row>
    <row r="7" spans="2:11" ht="20.100000000000001" customHeight="1" x14ac:dyDescent="0.25">
      <c r="B7" s="9"/>
      <c r="C7" s="10"/>
      <c r="D7" s="11" t="s">
        <v>23</v>
      </c>
      <c r="E7" s="11"/>
      <c r="F7" s="119" t="s">
        <v>100</v>
      </c>
      <c r="G7" s="119"/>
      <c r="H7" s="11" t="s">
        <v>24</v>
      </c>
      <c r="I7" s="12"/>
      <c r="J7" s="122">
        <v>44497</v>
      </c>
      <c r="K7" s="120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77</v>
      </c>
      <c r="I8" s="48"/>
      <c r="J8" s="107" t="s">
        <v>103</v>
      </c>
      <c r="K8" s="108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2" t="s">
        <v>25</v>
      </c>
      <c r="C10" s="113"/>
      <c r="D10" s="16" t="s">
        <v>26</v>
      </c>
      <c r="E10" s="110" t="s">
        <v>27</v>
      </c>
      <c r="F10" s="111"/>
      <c r="G10" s="17" t="s">
        <v>28</v>
      </c>
      <c r="H10" s="18" t="s">
        <v>29</v>
      </c>
      <c r="I10" s="110" t="s">
        <v>30</v>
      </c>
      <c r="J10" s="111"/>
      <c r="K10" s="17" t="s">
        <v>31</v>
      </c>
    </row>
    <row r="11" spans="2:11" ht="20.100000000000001" customHeight="1" x14ac:dyDescent="0.25">
      <c r="B11" s="99">
        <v>1</v>
      </c>
      <c r="C11" s="100"/>
      <c r="D11" s="101" t="s">
        <v>32</v>
      </c>
      <c r="E11" s="99" t="s">
        <v>33</v>
      </c>
      <c r="F11" s="100"/>
      <c r="G11" s="19">
        <f>H11+I11</f>
        <v>60</v>
      </c>
      <c r="H11" s="19">
        <v>60</v>
      </c>
      <c r="I11" s="105"/>
      <c r="J11" s="106"/>
      <c r="K11" s="20" t="s">
        <v>106</v>
      </c>
    </row>
    <row r="12" spans="2:11" ht="20.100000000000001" customHeight="1" x14ac:dyDescent="0.25">
      <c r="B12" s="99">
        <v>2</v>
      </c>
      <c r="C12" s="100"/>
      <c r="D12" s="102"/>
      <c r="E12" s="109" t="s">
        <v>34</v>
      </c>
      <c r="F12" s="109"/>
      <c r="G12" s="54">
        <f t="shared" ref="G12:G22" si="0">H12+I12</f>
        <v>400.54</v>
      </c>
      <c r="H12" s="19">
        <f>387.54+3+10</f>
        <v>400.54</v>
      </c>
      <c r="I12" s="105"/>
      <c r="J12" s="106"/>
      <c r="K12" s="20" t="s">
        <v>104</v>
      </c>
    </row>
    <row r="13" spans="2:11" ht="20.100000000000001" customHeight="1" x14ac:dyDescent="0.25">
      <c r="B13" s="99">
        <v>3</v>
      </c>
      <c r="C13" s="100"/>
      <c r="D13" s="102"/>
      <c r="E13" s="109" t="s">
        <v>34</v>
      </c>
      <c r="F13" s="109"/>
      <c r="G13" s="54">
        <f t="shared" si="0"/>
        <v>35.200000000000003</v>
      </c>
      <c r="H13" s="19">
        <v>35.200000000000003</v>
      </c>
      <c r="I13" s="105"/>
      <c r="J13" s="106"/>
      <c r="K13" s="20" t="s">
        <v>105</v>
      </c>
    </row>
    <row r="14" spans="2:11" ht="20.100000000000001" customHeight="1" x14ac:dyDescent="0.25">
      <c r="B14" s="55"/>
      <c r="C14" s="56"/>
      <c r="D14" s="102"/>
      <c r="E14" s="99" t="s">
        <v>117</v>
      </c>
      <c r="F14" s="100"/>
      <c r="G14" s="57"/>
      <c r="H14" s="57"/>
      <c r="I14" s="105">
        <v>60</v>
      </c>
      <c r="J14" s="106"/>
      <c r="K14" s="20" t="s">
        <v>118</v>
      </c>
    </row>
    <row r="15" spans="2:11" ht="20.100000000000001" customHeight="1" x14ac:dyDescent="0.25">
      <c r="B15" s="99">
        <v>4</v>
      </c>
      <c r="C15" s="100"/>
      <c r="D15" s="102"/>
      <c r="E15" s="99" t="s">
        <v>35</v>
      </c>
      <c r="F15" s="100"/>
      <c r="G15" s="54">
        <f t="shared" si="0"/>
        <v>53.5</v>
      </c>
      <c r="H15" s="19"/>
      <c r="I15" s="105">
        <v>53.5</v>
      </c>
      <c r="J15" s="106"/>
      <c r="K15" s="20" t="s">
        <v>108</v>
      </c>
    </row>
    <row r="16" spans="2:11" ht="20.100000000000001" customHeight="1" x14ac:dyDescent="0.25">
      <c r="B16" s="99">
        <v>5</v>
      </c>
      <c r="C16" s="100"/>
      <c r="D16" s="102"/>
      <c r="E16" s="99" t="s">
        <v>35</v>
      </c>
      <c r="F16" s="100"/>
      <c r="G16" s="54">
        <f t="shared" si="0"/>
        <v>62</v>
      </c>
      <c r="H16" s="19"/>
      <c r="I16" s="105">
        <v>62</v>
      </c>
      <c r="J16" s="106"/>
      <c r="K16" s="20" t="s">
        <v>109</v>
      </c>
    </row>
    <row r="17" spans="1:11" ht="20.100000000000001" customHeight="1" x14ac:dyDescent="0.25">
      <c r="B17" s="52"/>
      <c r="C17" s="53"/>
      <c r="D17" s="102"/>
      <c r="E17" s="99" t="s">
        <v>35</v>
      </c>
      <c r="F17" s="100"/>
      <c r="G17" s="54">
        <f t="shared" si="0"/>
        <v>145</v>
      </c>
      <c r="H17" s="54">
        <v>145</v>
      </c>
      <c r="I17" s="50"/>
      <c r="J17" s="51"/>
      <c r="K17" s="20" t="s">
        <v>107</v>
      </c>
    </row>
    <row r="18" spans="1:11" ht="20.100000000000001" customHeight="1" x14ac:dyDescent="0.25">
      <c r="B18" s="99">
        <v>6</v>
      </c>
      <c r="C18" s="100"/>
      <c r="D18" s="102"/>
      <c r="E18" s="99" t="s">
        <v>35</v>
      </c>
      <c r="F18" s="100"/>
      <c r="G18" s="54">
        <f t="shared" si="0"/>
        <v>66.5</v>
      </c>
      <c r="H18" s="19">
        <v>66.5</v>
      </c>
      <c r="I18" s="105"/>
      <c r="J18" s="106"/>
      <c r="K18" s="20" t="s">
        <v>110</v>
      </c>
    </row>
    <row r="19" spans="1:11" ht="20.100000000000001" customHeight="1" x14ac:dyDescent="0.25">
      <c r="B19" s="52"/>
      <c r="C19" s="53"/>
      <c r="D19" s="102"/>
      <c r="E19" s="99" t="s">
        <v>35</v>
      </c>
      <c r="F19" s="100"/>
      <c r="G19" s="54">
        <f t="shared" si="0"/>
        <v>20</v>
      </c>
      <c r="H19" s="54">
        <v>20</v>
      </c>
      <c r="I19" s="50"/>
      <c r="J19" s="51"/>
      <c r="K19" s="20" t="s">
        <v>111</v>
      </c>
    </row>
    <row r="20" spans="1:11" ht="20.100000000000001" customHeight="1" x14ac:dyDescent="0.25">
      <c r="B20" s="52"/>
      <c r="C20" s="53"/>
      <c r="D20" s="102"/>
      <c r="E20" s="99" t="s">
        <v>35</v>
      </c>
      <c r="F20" s="100"/>
      <c r="G20" s="54">
        <f t="shared" si="0"/>
        <v>105</v>
      </c>
      <c r="H20" s="54">
        <v>105</v>
      </c>
      <c r="I20" s="50"/>
      <c r="J20" s="51"/>
      <c r="K20" s="20" t="s">
        <v>112</v>
      </c>
    </row>
    <row r="21" spans="1:11" ht="20.100000000000001" customHeight="1" x14ac:dyDescent="0.25">
      <c r="B21" s="52"/>
      <c r="C21" s="53"/>
      <c r="D21" s="102"/>
      <c r="E21" s="99" t="s">
        <v>35</v>
      </c>
      <c r="F21" s="100"/>
      <c r="G21" s="54">
        <f t="shared" si="0"/>
        <v>48</v>
      </c>
      <c r="H21" s="54"/>
      <c r="I21" s="105">
        <v>48</v>
      </c>
      <c r="J21" s="106"/>
      <c r="K21" s="20" t="s">
        <v>113</v>
      </c>
    </row>
    <row r="22" spans="1:11" ht="20.100000000000001" customHeight="1" x14ac:dyDescent="0.25">
      <c r="B22" s="99">
        <v>7</v>
      </c>
      <c r="C22" s="100"/>
      <c r="D22" s="103"/>
      <c r="E22" s="99" t="s">
        <v>35</v>
      </c>
      <c r="F22" s="100"/>
      <c r="G22" s="54">
        <f t="shared" si="0"/>
        <v>75</v>
      </c>
      <c r="H22" s="19"/>
      <c r="I22" s="105">
        <v>75</v>
      </c>
      <c r="J22" s="106"/>
      <c r="K22" s="20" t="s">
        <v>114</v>
      </c>
    </row>
    <row r="23" spans="1:11" ht="20.100000000000001" customHeight="1" x14ac:dyDescent="0.25">
      <c r="B23" s="110" t="s">
        <v>36</v>
      </c>
      <c r="C23" s="114"/>
      <c r="D23" s="114"/>
      <c r="E23" s="114"/>
      <c r="F23" s="111"/>
      <c r="G23" s="21">
        <f>SUM(G11:G22)</f>
        <v>1070.74</v>
      </c>
      <c r="H23" s="21">
        <f>SUM(H11:H22)</f>
        <v>832.24</v>
      </c>
      <c r="I23" s="115">
        <f>SUM(I11:J22)</f>
        <v>298.5</v>
      </c>
      <c r="J23" s="116"/>
      <c r="K23" s="22"/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04"/>
      <c r="J24" s="104"/>
      <c r="K24" s="15"/>
    </row>
    <row r="25" spans="1:11" ht="20.100000000000001" customHeight="1" x14ac:dyDescent="0.25">
      <c r="B25" s="124" t="s">
        <v>29</v>
      </c>
      <c r="C25" s="124"/>
      <c r="D25" s="124"/>
      <c r="E25" s="124"/>
      <c r="F25" s="124"/>
      <c r="G25" s="124" t="s">
        <v>37</v>
      </c>
      <c r="H25" s="124"/>
      <c r="I25" s="124"/>
      <c r="J25" s="124"/>
      <c r="K25" s="17" t="s">
        <v>38</v>
      </c>
    </row>
    <row r="26" spans="1:11" ht="20.100000000000001" customHeight="1" x14ac:dyDescent="0.25">
      <c r="B26" s="123">
        <f>H23</f>
        <v>832.24</v>
      </c>
      <c r="C26" s="123"/>
      <c r="D26" s="123"/>
      <c r="E26" s="123"/>
      <c r="F26" s="123"/>
      <c r="G26" s="123">
        <f>I23</f>
        <v>298.5</v>
      </c>
      <c r="H26" s="123"/>
      <c r="I26" s="123"/>
      <c r="J26" s="123"/>
      <c r="K26" s="23">
        <f>SUM(B26:J26)</f>
        <v>1130.74</v>
      </c>
    </row>
    <row r="27" spans="1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 x14ac:dyDescent="0.25">
      <c r="B28" s="15" t="s">
        <v>39</v>
      </c>
      <c r="C28" s="15"/>
      <c r="D28" s="15"/>
      <c r="E28" s="15"/>
      <c r="F28" s="15" t="s">
        <v>40</v>
      </c>
      <c r="G28" s="15" t="s">
        <v>41</v>
      </c>
      <c r="H28" s="15"/>
      <c r="I28" s="15"/>
      <c r="J28" s="15" t="s">
        <v>42</v>
      </c>
      <c r="K28" s="15"/>
    </row>
    <row r="31" spans="1:11" ht="17.399999999999999" x14ac:dyDescent="0.25">
      <c r="A31" s="58" t="s">
        <v>78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3" spans="2:11" ht="20.100000000000001" customHeight="1" x14ac:dyDescent="0.25">
      <c r="B33" s="7"/>
      <c r="C33" s="8"/>
      <c r="D33" s="45" t="s">
        <v>19</v>
      </c>
      <c r="E33" s="45"/>
      <c r="F33" s="117" t="str">
        <f>F5</f>
        <v>安黎欢</v>
      </c>
      <c r="G33" s="117"/>
      <c r="H33" s="45" t="s">
        <v>20</v>
      </c>
      <c r="I33" s="8"/>
      <c r="J33" s="117" t="str">
        <f>J5</f>
        <v>项目经理</v>
      </c>
      <c r="K33" s="118"/>
    </row>
    <row r="34" spans="2:11" ht="20.100000000000001" customHeight="1" x14ac:dyDescent="0.25">
      <c r="B34" s="9"/>
      <c r="C34" s="10"/>
      <c r="D34" s="11" t="s">
        <v>21</v>
      </c>
      <c r="E34" s="11"/>
      <c r="F34" s="119" t="str">
        <f>F6</f>
        <v>北京，甘肃</v>
      </c>
      <c r="G34" s="119"/>
      <c r="H34" s="11" t="s">
        <v>22</v>
      </c>
      <c r="I34" s="10"/>
      <c r="J34" s="119" t="str">
        <f>J6</f>
        <v>业务6组</v>
      </c>
      <c r="K34" s="120"/>
    </row>
    <row r="35" spans="2:11" ht="20.100000000000001" customHeight="1" x14ac:dyDescent="0.25">
      <c r="B35" s="9"/>
      <c r="C35" s="10"/>
      <c r="D35" s="11" t="s">
        <v>23</v>
      </c>
      <c r="E35" s="11"/>
      <c r="F35" s="119" t="str">
        <f>F7</f>
        <v>10月10-21日</v>
      </c>
      <c r="G35" s="119"/>
      <c r="H35" s="11" t="s">
        <v>24</v>
      </c>
      <c r="I35" s="12"/>
      <c r="J35" s="119">
        <f>J7</f>
        <v>44497</v>
      </c>
      <c r="K35" s="120"/>
    </row>
    <row r="36" spans="2:11" ht="20.100000000000001" customHeight="1" x14ac:dyDescent="0.25">
      <c r="B36" s="13"/>
      <c r="C36" s="14"/>
      <c r="D36" s="46"/>
      <c r="E36" s="46"/>
      <c r="F36" s="47"/>
      <c r="G36" s="47"/>
      <c r="H36" s="46" t="s">
        <v>77</v>
      </c>
      <c r="I36" s="48"/>
      <c r="J36" s="107" t="str">
        <f>J8</f>
        <v>HMEA-211010-TLH200</v>
      </c>
      <c r="K36" s="108"/>
    </row>
    <row r="37" spans="2:11" ht="20.100000000000001" customHeight="1" x14ac:dyDescent="0.25"/>
    <row r="38" spans="2:11" ht="20.100000000000001" customHeight="1" x14ac:dyDescent="0.25">
      <c r="B38" s="109"/>
      <c r="C38" s="109"/>
      <c r="D38" s="43" t="s">
        <v>83</v>
      </c>
      <c r="E38" s="109" t="s">
        <v>84</v>
      </c>
      <c r="F38" s="109"/>
      <c r="G38" s="19" t="s">
        <v>82</v>
      </c>
      <c r="H38" s="19" t="s">
        <v>80</v>
      </c>
      <c r="I38" s="121" t="s">
        <v>81</v>
      </c>
      <c r="J38" s="121"/>
      <c r="K38" s="44" t="s">
        <v>79</v>
      </c>
    </row>
    <row r="39" spans="2:11" ht="20.100000000000001" customHeight="1" x14ac:dyDescent="0.25">
      <c r="B39" s="109">
        <v>1</v>
      </c>
      <c r="C39" s="109"/>
      <c r="D39" s="93" t="s">
        <v>115</v>
      </c>
      <c r="E39" s="95" t="s">
        <v>116</v>
      </c>
      <c r="F39" s="96"/>
      <c r="G39" s="19">
        <v>100</v>
      </c>
      <c r="H39" s="19">
        <v>9</v>
      </c>
      <c r="I39" s="105">
        <f>G39*H39</f>
        <v>900</v>
      </c>
      <c r="J39" s="106"/>
      <c r="K39" s="24"/>
    </row>
    <row r="40" spans="2:11" ht="20.100000000000001" customHeight="1" x14ac:dyDescent="0.25">
      <c r="B40" s="109">
        <v>2</v>
      </c>
      <c r="C40" s="109"/>
      <c r="D40" s="94"/>
      <c r="E40" s="97"/>
      <c r="F40" s="98"/>
      <c r="G40" s="19">
        <v>200</v>
      </c>
      <c r="H40" s="19">
        <v>3</v>
      </c>
      <c r="I40" s="105">
        <f t="shared" ref="I40:I41" si="1">G40*H40</f>
        <v>600</v>
      </c>
      <c r="J40" s="106"/>
      <c r="K40" s="24"/>
    </row>
    <row r="41" spans="2:11" ht="20.100000000000001" customHeight="1" x14ac:dyDescent="0.25">
      <c r="B41" s="109">
        <v>3</v>
      </c>
      <c r="C41" s="109"/>
      <c r="D41" s="42"/>
      <c r="E41" s="109"/>
      <c r="F41" s="109"/>
      <c r="G41" s="19">
        <v>0</v>
      </c>
      <c r="H41" s="19">
        <v>0</v>
      </c>
      <c r="I41" s="105">
        <f t="shared" si="1"/>
        <v>0</v>
      </c>
      <c r="J41" s="106"/>
      <c r="K41" s="24"/>
    </row>
    <row r="42" spans="2:11" ht="20.100000000000001" customHeight="1" x14ac:dyDescent="0.25">
      <c r="B42" s="110" t="s">
        <v>36</v>
      </c>
      <c r="C42" s="114"/>
      <c r="D42" s="114"/>
      <c r="E42" s="114"/>
      <c r="F42" s="111"/>
      <c r="G42" s="21"/>
      <c r="H42" s="21">
        <f>SUM(H24:H41)</f>
        <v>12</v>
      </c>
      <c r="I42" s="115">
        <f>SUM(I39:J41)</f>
        <v>1500</v>
      </c>
      <c r="J42" s="116"/>
      <c r="K42" s="22"/>
    </row>
    <row r="43" spans="2:11" ht="20.100000000000001" customHeight="1" x14ac:dyDescent="0.25">
      <c r="B43" s="15" t="s">
        <v>39</v>
      </c>
      <c r="C43" s="15"/>
      <c r="D43" s="15"/>
      <c r="E43" s="15"/>
      <c r="F43" s="15" t="s">
        <v>40</v>
      </c>
      <c r="G43" s="15" t="s">
        <v>41</v>
      </c>
      <c r="H43" s="15"/>
      <c r="I43" s="15"/>
      <c r="J43" s="15" t="s">
        <v>42</v>
      </c>
      <c r="K43" s="15"/>
    </row>
  </sheetData>
  <mergeCells count="69">
    <mergeCell ref="B3:K3"/>
    <mergeCell ref="B18:C18"/>
    <mergeCell ref="J5:K5"/>
    <mergeCell ref="J6:K6"/>
    <mergeCell ref="J7:K7"/>
    <mergeCell ref="I13:J13"/>
    <mergeCell ref="F5:G5"/>
    <mergeCell ref="F6:G6"/>
    <mergeCell ref="F7:G7"/>
    <mergeCell ref="I15:J15"/>
    <mergeCell ref="I10:J10"/>
    <mergeCell ref="I11:J11"/>
    <mergeCell ref="I12:J12"/>
    <mergeCell ref="E13:F13"/>
    <mergeCell ref="E16:F16"/>
    <mergeCell ref="I16:J16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I40:J40"/>
    <mergeCell ref="B38:C38"/>
    <mergeCell ref="E38:F38"/>
    <mergeCell ref="I38:J38"/>
    <mergeCell ref="B41:C41"/>
    <mergeCell ref="E41:F41"/>
    <mergeCell ref="I41:J41"/>
    <mergeCell ref="B39:C39"/>
    <mergeCell ref="I39:J39"/>
    <mergeCell ref="E15:F15"/>
    <mergeCell ref="E10:F10"/>
    <mergeCell ref="E11:F11"/>
    <mergeCell ref="B10:C10"/>
    <mergeCell ref="B11:C11"/>
    <mergeCell ref="B12:C12"/>
    <mergeCell ref="E12:F12"/>
    <mergeCell ref="B13:C13"/>
    <mergeCell ref="B15:C15"/>
    <mergeCell ref="G26:J26"/>
    <mergeCell ref="B26:F26"/>
    <mergeCell ref="I22:J22"/>
    <mergeCell ref="I23:J23"/>
    <mergeCell ref="E18:F18"/>
    <mergeCell ref="I24:J24"/>
    <mergeCell ref="I21:J21"/>
    <mergeCell ref="A31:K31"/>
    <mergeCell ref="J36:K36"/>
    <mergeCell ref="J8:K8"/>
    <mergeCell ref="I18:J18"/>
    <mergeCell ref="E22:F22"/>
    <mergeCell ref="B22:C22"/>
    <mergeCell ref="B23:F23"/>
    <mergeCell ref="B25:F25"/>
    <mergeCell ref="G25:J25"/>
    <mergeCell ref="B16:C16"/>
    <mergeCell ref="E17:F17"/>
    <mergeCell ref="E19:F19"/>
    <mergeCell ref="I14:J14"/>
    <mergeCell ref="E14:F14"/>
    <mergeCell ref="D39:D40"/>
    <mergeCell ref="E39:F40"/>
    <mergeCell ref="E20:F20"/>
    <mergeCell ref="E21:F21"/>
    <mergeCell ref="D11:D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2021-10-28T09:50:53Z</dcterms:modified>
</cp:coreProperties>
</file>