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5月\"/>
    </mc:Choice>
  </mc:AlternateContent>
  <xr:revisionPtr revIDLastSave="0" documentId="13_ncr:1_{FA54B16A-6BD3-4CE0-A4C1-362561BC1CE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 concurrentCalc="0"/>
</workbook>
</file>

<file path=xl/calcChain.xml><?xml version="1.0" encoding="utf-8"?>
<calcChain xmlns="http://schemas.openxmlformats.org/spreadsheetml/2006/main">
  <c r="G15" i="2" l="1"/>
  <c r="G12" i="2"/>
  <c r="G13" i="2"/>
  <c r="G14" i="2"/>
  <c r="G16" i="2"/>
  <c r="G11" i="2"/>
  <c r="H54" i="3"/>
  <c r="H55" i="3"/>
  <c r="H56" i="3"/>
  <c r="H50" i="3"/>
  <c r="H51" i="3"/>
  <c r="H52" i="3"/>
  <c r="H53" i="3"/>
  <c r="I36" i="2"/>
  <c r="I37" i="2"/>
  <c r="I38" i="2"/>
  <c r="I39" i="2"/>
  <c r="H39" i="2"/>
  <c r="H20" i="2"/>
  <c r="B23" i="2"/>
  <c r="I20" i="2"/>
  <c r="G23" i="2"/>
  <c r="K23" i="2"/>
  <c r="G20" i="2"/>
  <c r="E45" i="3"/>
  <c r="E58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9" i="3"/>
  <c r="A64" i="3"/>
  <c r="H45" i="3"/>
  <c r="H46" i="3"/>
  <c r="H47" i="3"/>
  <c r="H48" i="3"/>
  <c r="H49" i="3"/>
  <c r="H57" i="3"/>
  <c r="H58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9" i="3"/>
  <c r="C64" i="3"/>
  <c r="I64" i="3"/>
  <c r="G58" i="3"/>
  <c r="G44" i="3"/>
  <c r="G40" i="3"/>
  <c r="G37" i="3"/>
  <c r="G32" i="3"/>
  <c r="G27" i="3"/>
  <c r="G24" i="3"/>
  <c r="G21" i="3"/>
  <c r="G16" i="3"/>
  <c r="G13" i="3"/>
  <c r="G59" i="3"/>
  <c r="G64" i="3"/>
  <c r="F58" i="3"/>
  <c r="F44" i="3"/>
  <c r="F40" i="3"/>
  <c r="F37" i="3"/>
  <c r="F32" i="3"/>
  <c r="F27" i="3"/>
  <c r="F24" i="3"/>
  <c r="F21" i="3"/>
  <c r="F16" i="3"/>
  <c r="F13" i="3"/>
  <c r="F59" i="3"/>
  <c r="E64" i="3"/>
  <c r="D58" i="3"/>
  <c r="D44" i="3"/>
  <c r="D40" i="3"/>
  <c r="D37" i="3"/>
  <c r="D32" i="3"/>
  <c r="D27" i="3"/>
  <c r="D24" i="3"/>
  <c r="D21" i="3"/>
  <c r="D16" i="3"/>
  <c r="D13" i="3"/>
  <c r="D59" i="3"/>
  <c r="C58" i="3"/>
  <c r="C44" i="3"/>
  <c r="C40" i="3"/>
  <c r="C37" i="3"/>
  <c r="C32" i="3"/>
  <c r="C27" i="3"/>
  <c r="C24" i="3"/>
  <c r="C21" i="3"/>
  <c r="C16" i="3"/>
  <c r="C13" i="3"/>
  <c r="C59" i="3"/>
</calcChain>
</file>

<file path=xl/sharedStrings.xml><?xml version="1.0" encoding="utf-8"?>
<sst xmlns="http://schemas.openxmlformats.org/spreadsheetml/2006/main" count="133" uniqueCount="103">
  <si>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</si>
  <si>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</si>
  <si>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</si>
  <si>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</si>
  <si>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</si>
  <si>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</si>
  <si>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</si>
  <si>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</si>
  <si>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</si>
  <si>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</si>
  <si>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</si>
  <si>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</si>
  <si>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</si>
  <si>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</si>
  <si>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</si>
  <si>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</si>
  <si>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</si>
  <si>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</si>
  <si>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</si>
  <si>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</si>
  <si>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</si>
  <si>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</si>
  <si>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</si>
  <si>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</si>
  <si>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</si>
  <si>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</si>
  <si>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</si>
  <si>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</si>
  <si>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</si>
  <si>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</si>
  <si>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</si>
  <si>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</si>
  <si>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</si>
  <si>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</si>
  <si>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</si>
  <si>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</si>
  <si>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</si>
  <si>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</si>
  <si>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</si>
  <si>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</si>
  <si>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</si>
  <si>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</si>
  <si>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</si>
  <si>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</si>
  <si>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</si>
  <si>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</si>
  <si>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</si>
  <si>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</si>
  <si>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</si>
  <si>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</si>
  <si>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</si>
  <si>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</si>
  <si>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</si>
  <si>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</si>
  <si>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</si>
  <si>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</si>
  <si>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</si>
  <si>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</si>
  <si>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</si>
  <si>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</si>
  <si>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</si>
  <si>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</si>
  <si>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</si>
  <si>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</si>
  <si>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</si>
  <si>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</si>
  <si>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</si>
  <si>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</si>
  <si>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</si>
  <si>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</si>
  <si>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</si>
  <si>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</si>
  <si>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</si>
  <si>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</si>
  <si>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</si>
  <si>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</si>
  <si>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</si>
  <si>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</si>
  <si>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</si>
  <si>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</si>
  <si>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</si>
  <si>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</si>
  <si>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爱尔兰签证中心服务费</t>
    <phoneticPr fontId="15" type="noConversion"/>
  </si>
  <si>
    <t>巴西加急号</t>
    <phoneticPr fontId="15" type="noConversion"/>
  </si>
  <si>
    <t>韩国快递费</t>
    <phoneticPr fontId="15" type="noConversion"/>
  </si>
  <si>
    <t>美国加急</t>
    <phoneticPr fontId="15" type="noConversion"/>
  </si>
  <si>
    <t>美国快递费</t>
    <phoneticPr fontId="15" type="noConversion"/>
  </si>
  <si>
    <t>西班牙打车费</t>
    <phoneticPr fontId="15" type="noConversion"/>
  </si>
  <si>
    <t>西班牙加急费</t>
    <phoneticPr fontId="15" type="noConversion"/>
  </si>
  <si>
    <t>英国使馆加急等杂费</t>
    <phoneticPr fontId="15" type="noConversion"/>
  </si>
  <si>
    <t>埃及落地费用</t>
    <phoneticPr fontId="15" type="noConversion"/>
  </si>
  <si>
    <t>巴西签证中心杂费</t>
    <phoneticPr fontId="15" type="noConversion"/>
  </si>
  <si>
    <t>西班牙签证中心杂费</t>
    <phoneticPr fontId="15" type="noConversion"/>
  </si>
  <si>
    <t>何方玉</t>
    <phoneticPr fontId="15" type="noConversion"/>
  </si>
  <si>
    <t>6月6日-7日</t>
    <phoneticPr fontId="15" type="noConversion"/>
  </si>
  <si>
    <t>业务经理</t>
    <phoneticPr fontId="15" type="noConversion"/>
  </si>
  <si>
    <t>业务6</t>
    <phoneticPr fontId="15" type="noConversion"/>
  </si>
  <si>
    <t>上海</t>
    <phoneticPr fontId="15" type="noConversion"/>
  </si>
  <si>
    <t>HMEA-230722-ZJT854</t>
    <phoneticPr fontId="15" type="noConversion"/>
  </si>
  <si>
    <t>北京-上海</t>
    <phoneticPr fontId="15" type="noConversion"/>
  </si>
  <si>
    <t>大交通（火车票）</t>
    <phoneticPr fontId="15" type="noConversion"/>
  </si>
  <si>
    <t>上海-北京</t>
    <phoneticPr fontId="15" type="noConversion"/>
  </si>
  <si>
    <t>客户饮料8人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</si>
</sst>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10" borderId="8" xfId="0" applyNumberFormat="1" applyFill="1" applyBorder="1" applyAlignment="1">
      <alignment horizontal="right" vertical="center"/>
    </xf>
    <xf numFmtId="180" fontId="7" fillId="10" borderId="8" xfId="0" applyNumberFormat="1" applyFont="1" applyFill="1" applyBorder="1" applyAlignment="1">
      <alignment horizontal="right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58" fontId="4" fillId="3" borderId="8" xfId="2" applyNumberFormat="1" applyFont="1" applyFill="1" applyBorder="1" applyAlignment="1">
      <alignment horizontal="left" vertical="center"/>
    </xf>
    <xf numFmtId="0" fontId="4" fillId="3" borderId="0" xfId="2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opLeftCell="A46" workbookViewId="0">
      <selection activeCell="L53" sqref="L53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2.109375" customWidth="1"/>
    <col min="7" max="7" width="12" customWidth="1"/>
    <col min="8" max="8" width="14.33203125" customWidth="1"/>
    <col min="9" max="9" width="29.3320312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1"/>
      <c r="J2" s="41"/>
      <c r="K2" s="41"/>
      <c r="L2" s="41"/>
    </row>
    <row r="4" spans="1:12" ht="21" customHeight="1" x14ac:dyDescent="0.25">
      <c r="H4" s="81" t="s">
        <v>1</v>
      </c>
      <c r="I4" s="81"/>
      <c r="J4" s="81" t="s">
        <v>2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65" t="s">
        <v>3</v>
      </c>
      <c r="B6" s="70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70" t="s">
        <v>7</v>
      </c>
    </row>
    <row r="7" spans="1:12" ht="21" customHeight="1" x14ac:dyDescent="0.25">
      <c r="A7" s="65"/>
      <c r="B7" s="70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70"/>
    </row>
    <row r="8" spans="1:12" ht="21" customHeight="1" x14ac:dyDescent="0.25">
      <c r="A8" s="66">
        <v>1</v>
      </c>
      <c r="B8" s="60" t="s">
        <v>15</v>
      </c>
      <c r="C8" s="71">
        <v>0</v>
      </c>
      <c r="D8" s="74"/>
      <c r="E8" s="71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6" t="s">
        <v>16</v>
      </c>
    </row>
    <row r="9" spans="1:12" ht="21" customHeight="1" x14ac:dyDescent="0.25">
      <c r="A9" s="66"/>
      <c r="B9" s="60"/>
      <c r="C9" s="71"/>
      <c r="D9" s="74"/>
      <c r="E9" s="71"/>
      <c r="F9" s="34">
        <v>0</v>
      </c>
      <c r="G9" s="34">
        <v>0</v>
      </c>
      <c r="H9" s="34">
        <f t="shared" si="0"/>
        <v>0</v>
      </c>
      <c r="I9" s="42"/>
      <c r="J9" s="76"/>
    </row>
    <row r="10" spans="1:12" ht="21" customHeight="1" x14ac:dyDescent="0.25">
      <c r="A10" s="66"/>
      <c r="B10" s="60"/>
      <c r="C10" s="71"/>
      <c r="D10" s="74"/>
      <c r="E10" s="71"/>
      <c r="F10" s="34">
        <v>0</v>
      </c>
      <c r="G10" s="34">
        <v>0</v>
      </c>
      <c r="H10" s="34">
        <f t="shared" si="0"/>
        <v>0</v>
      </c>
      <c r="I10" s="42"/>
      <c r="J10" s="76"/>
    </row>
    <row r="11" spans="1:12" ht="21" customHeight="1" x14ac:dyDescent="0.25">
      <c r="A11" s="66"/>
      <c r="B11" s="60"/>
      <c r="C11" s="71"/>
      <c r="D11" s="74"/>
      <c r="E11" s="71"/>
      <c r="F11" s="34">
        <v>0</v>
      </c>
      <c r="G11" s="34">
        <v>0</v>
      </c>
      <c r="H11" s="34">
        <f t="shared" si="0"/>
        <v>0</v>
      </c>
      <c r="I11" s="42"/>
      <c r="J11" s="76"/>
    </row>
    <row r="12" spans="1:12" ht="21" customHeight="1" x14ac:dyDescent="0.25">
      <c r="A12" s="66"/>
      <c r="B12" s="60"/>
      <c r="C12" s="71"/>
      <c r="D12" s="74"/>
      <c r="E12" s="71"/>
      <c r="F12" s="34">
        <v>0</v>
      </c>
      <c r="G12" s="34">
        <v>0</v>
      </c>
      <c r="H12" s="34">
        <f t="shared" si="0"/>
        <v>0</v>
      </c>
      <c r="I12" s="42"/>
      <c r="J12" s="76"/>
    </row>
    <row r="13" spans="1:12" s="27" customFormat="1" ht="21" customHeight="1" x14ac:dyDescent="0.2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7"/>
    </row>
    <row r="14" spans="1:12" ht="21" customHeight="1" x14ac:dyDescent="0.25">
      <c r="A14" s="67">
        <v>2</v>
      </c>
      <c r="B14" s="61" t="s">
        <v>18</v>
      </c>
      <c r="C14" s="72">
        <v>0</v>
      </c>
      <c r="D14" s="67"/>
      <c r="E14" s="72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5" t="s">
        <v>19</v>
      </c>
    </row>
    <row r="15" spans="1:12" ht="21" customHeight="1" x14ac:dyDescent="0.25">
      <c r="A15" s="68"/>
      <c r="B15" s="62"/>
      <c r="C15" s="73"/>
      <c r="D15" s="68"/>
      <c r="E15" s="73"/>
      <c r="F15" s="34">
        <v>0</v>
      </c>
      <c r="G15" s="34">
        <v>0</v>
      </c>
      <c r="H15" s="34">
        <f t="shared" ref="H15" si="3">F15+G15</f>
        <v>0</v>
      </c>
      <c r="I15" s="42"/>
      <c r="J15" s="76"/>
    </row>
    <row r="16" spans="1:12" s="27" customFormat="1" ht="21" customHeight="1" x14ac:dyDescent="0.2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7"/>
    </row>
    <row r="17" spans="1:10" ht="21" customHeight="1" x14ac:dyDescent="0.25">
      <c r="A17" s="66">
        <v>3</v>
      </c>
      <c r="B17" s="60" t="s">
        <v>21</v>
      </c>
      <c r="C17" s="71">
        <v>0</v>
      </c>
      <c r="D17" s="74"/>
      <c r="E17" s="71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3" t="s">
        <v>22</v>
      </c>
    </row>
    <row r="18" spans="1:10" ht="21" customHeight="1" x14ac:dyDescent="0.25">
      <c r="A18" s="66"/>
      <c r="B18" s="60"/>
      <c r="C18" s="71"/>
      <c r="D18" s="74"/>
      <c r="E18" s="71"/>
      <c r="F18" s="34">
        <v>0</v>
      </c>
      <c r="G18" s="34">
        <v>0</v>
      </c>
      <c r="H18" s="34">
        <f t="shared" si="0"/>
        <v>0</v>
      </c>
      <c r="I18" s="42"/>
      <c r="J18" s="84"/>
    </row>
    <row r="19" spans="1:10" ht="21" customHeight="1" x14ac:dyDescent="0.25">
      <c r="A19" s="66"/>
      <c r="B19" s="60"/>
      <c r="C19" s="71"/>
      <c r="D19" s="74"/>
      <c r="E19" s="71"/>
      <c r="F19" s="34">
        <v>0</v>
      </c>
      <c r="G19" s="34">
        <v>0</v>
      </c>
      <c r="H19" s="34">
        <f t="shared" si="0"/>
        <v>0</v>
      </c>
      <c r="I19" s="42"/>
      <c r="J19" s="84"/>
    </row>
    <row r="20" spans="1:10" ht="21" customHeight="1" x14ac:dyDescent="0.25">
      <c r="A20" s="66"/>
      <c r="B20" s="60"/>
      <c r="C20" s="71"/>
      <c r="D20" s="74"/>
      <c r="E20" s="71"/>
      <c r="F20" s="34">
        <v>0</v>
      </c>
      <c r="G20" s="34">
        <v>0</v>
      </c>
      <c r="H20" s="34">
        <f t="shared" si="0"/>
        <v>0</v>
      </c>
      <c r="I20" s="42"/>
      <c r="J20" s="84"/>
    </row>
    <row r="21" spans="1:10" s="27" customFormat="1" ht="21" customHeight="1" x14ac:dyDescent="0.25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5"/>
    </row>
    <row r="22" spans="1:10" ht="21" customHeight="1" x14ac:dyDescent="0.25">
      <c r="A22" s="66">
        <v>4</v>
      </c>
      <c r="B22" s="60" t="s">
        <v>24</v>
      </c>
      <c r="C22" s="71">
        <v>0</v>
      </c>
      <c r="D22" s="74"/>
      <c r="E22" s="71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3" t="s">
        <v>25</v>
      </c>
    </row>
    <row r="23" spans="1:10" ht="21" customHeight="1" x14ac:dyDescent="0.25">
      <c r="A23" s="66"/>
      <c r="B23" s="60"/>
      <c r="C23" s="71"/>
      <c r="D23" s="74"/>
      <c r="E23" s="71"/>
      <c r="F23" s="34">
        <v>0</v>
      </c>
      <c r="G23" s="34">
        <v>0</v>
      </c>
      <c r="H23" s="34">
        <f t="shared" si="0"/>
        <v>0</v>
      </c>
      <c r="I23" s="42"/>
      <c r="J23" s="84"/>
    </row>
    <row r="24" spans="1:10" s="27" customFormat="1" ht="21" customHeight="1" x14ac:dyDescent="0.25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5"/>
    </row>
    <row r="25" spans="1:10" ht="21" customHeight="1" x14ac:dyDescent="0.25">
      <c r="A25" s="67">
        <v>5</v>
      </c>
      <c r="B25" s="61" t="s">
        <v>27</v>
      </c>
      <c r="C25" s="72">
        <v>0</v>
      </c>
      <c r="D25" s="67"/>
      <c r="E25" s="72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5" t="s">
        <v>28</v>
      </c>
    </row>
    <row r="26" spans="1:10" ht="21" customHeight="1" x14ac:dyDescent="0.25">
      <c r="A26" s="68"/>
      <c r="B26" s="62"/>
      <c r="C26" s="73"/>
      <c r="D26" s="68"/>
      <c r="E26" s="73"/>
      <c r="F26" s="34">
        <v>0</v>
      </c>
      <c r="G26" s="34">
        <v>0</v>
      </c>
      <c r="H26" s="34">
        <f t="shared" ref="H26" si="8">F26+G26</f>
        <v>0</v>
      </c>
      <c r="I26" s="42"/>
      <c r="J26" s="76"/>
    </row>
    <row r="27" spans="1:10" s="27" customFormat="1" ht="21" customHeight="1" x14ac:dyDescent="0.25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7"/>
    </row>
    <row r="28" spans="1:10" ht="21" customHeight="1" x14ac:dyDescent="0.25">
      <c r="A28" s="66">
        <v>6</v>
      </c>
      <c r="B28" s="60" t="s">
        <v>30</v>
      </c>
      <c r="C28" s="71">
        <v>0</v>
      </c>
      <c r="D28" s="74"/>
      <c r="E28" s="71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5" t="s">
        <v>31</v>
      </c>
    </row>
    <row r="29" spans="1:10" ht="21" customHeight="1" x14ac:dyDescent="0.25">
      <c r="A29" s="66"/>
      <c r="B29" s="60"/>
      <c r="C29" s="71"/>
      <c r="D29" s="74"/>
      <c r="E29" s="71"/>
      <c r="F29" s="34">
        <v>0</v>
      </c>
      <c r="G29" s="34">
        <v>0</v>
      </c>
      <c r="H29" s="34">
        <f t="shared" si="0"/>
        <v>0</v>
      </c>
      <c r="I29" s="42"/>
      <c r="J29" s="84"/>
    </row>
    <row r="30" spans="1:10" ht="21" customHeight="1" x14ac:dyDescent="0.25">
      <c r="A30" s="66"/>
      <c r="B30" s="60"/>
      <c r="C30" s="71"/>
      <c r="D30" s="74"/>
      <c r="E30" s="71"/>
      <c r="F30" s="34">
        <v>0</v>
      </c>
      <c r="G30" s="34">
        <v>0</v>
      </c>
      <c r="H30" s="34">
        <f t="shared" si="0"/>
        <v>0</v>
      </c>
      <c r="I30" s="42"/>
      <c r="J30" s="84"/>
    </row>
    <row r="31" spans="1:10" ht="21" customHeight="1" x14ac:dyDescent="0.25">
      <c r="A31" s="66"/>
      <c r="B31" s="60"/>
      <c r="C31" s="71"/>
      <c r="D31" s="74"/>
      <c r="E31" s="71"/>
      <c r="F31" s="34">
        <v>0</v>
      </c>
      <c r="G31" s="34">
        <v>0</v>
      </c>
      <c r="H31" s="34">
        <f t="shared" si="0"/>
        <v>0</v>
      </c>
      <c r="I31" s="42"/>
      <c r="J31" s="84"/>
    </row>
    <row r="32" spans="1:10" s="27" customFormat="1" ht="21" customHeight="1" x14ac:dyDescent="0.25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5"/>
    </row>
    <row r="33" spans="1:10" ht="21" customHeight="1" x14ac:dyDescent="0.25">
      <c r="A33" s="66">
        <v>7</v>
      </c>
      <c r="B33" s="60" t="s">
        <v>33</v>
      </c>
      <c r="C33" s="71">
        <v>0</v>
      </c>
      <c r="D33" s="74"/>
      <c r="E33" s="71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8"/>
    </row>
    <row r="34" spans="1:10" ht="21" customHeight="1" x14ac:dyDescent="0.25">
      <c r="A34" s="66"/>
      <c r="B34" s="60"/>
      <c r="C34" s="71"/>
      <c r="D34" s="74"/>
      <c r="E34" s="71"/>
      <c r="F34" s="34">
        <v>0</v>
      </c>
      <c r="G34" s="34">
        <v>0</v>
      </c>
      <c r="H34" s="34">
        <f t="shared" si="0"/>
        <v>0</v>
      </c>
      <c r="I34" s="42"/>
      <c r="J34" s="79"/>
    </row>
    <row r="35" spans="1:10" ht="21" customHeight="1" x14ac:dyDescent="0.25">
      <c r="A35" s="66"/>
      <c r="B35" s="60"/>
      <c r="C35" s="71"/>
      <c r="D35" s="74"/>
      <c r="E35" s="71"/>
      <c r="F35" s="34">
        <v>0</v>
      </c>
      <c r="G35" s="34">
        <v>0</v>
      </c>
      <c r="H35" s="34">
        <f t="shared" si="0"/>
        <v>0</v>
      </c>
      <c r="I35" s="42"/>
      <c r="J35" s="79"/>
    </row>
    <row r="36" spans="1:10" ht="21" customHeight="1" x14ac:dyDescent="0.25">
      <c r="A36" s="66"/>
      <c r="B36" s="60"/>
      <c r="C36" s="71"/>
      <c r="D36" s="74"/>
      <c r="E36" s="71"/>
      <c r="F36" s="34">
        <v>0</v>
      </c>
      <c r="G36" s="34">
        <v>0</v>
      </c>
      <c r="H36" s="34">
        <f t="shared" si="0"/>
        <v>0</v>
      </c>
      <c r="I36" s="42"/>
      <c r="J36" s="79"/>
    </row>
    <row r="37" spans="1:10" s="27" customFormat="1" ht="21" customHeight="1" x14ac:dyDescent="0.25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80"/>
    </row>
    <row r="38" spans="1:10" ht="21" customHeight="1" x14ac:dyDescent="0.25">
      <c r="A38" s="66">
        <v>8</v>
      </c>
      <c r="B38" s="60" t="s">
        <v>35</v>
      </c>
      <c r="C38" s="71">
        <v>0</v>
      </c>
      <c r="D38" s="74"/>
      <c r="E38" s="71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3" t="s">
        <v>36</v>
      </c>
    </row>
    <row r="39" spans="1:10" ht="21" customHeight="1" x14ac:dyDescent="0.25">
      <c r="A39" s="66"/>
      <c r="B39" s="60"/>
      <c r="C39" s="71"/>
      <c r="D39" s="74"/>
      <c r="E39" s="71"/>
      <c r="F39" s="34">
        <v>0</v>
      </c>
      <c r="G39" s="34">
        <v>0</v>
      </c>
      <c r="H39" s="34">
        <f t="shared" si="0"/>
        <v>0</v>
      </c>
      <c r="I39" s="42"/>
      <c r="J39" s="84"/>
    </row>
    <row r="40" spans="1:10" s="27" customFormat="1" ht="21" customHeight="1" x14ac:dyDescent="0.25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5"/>
    </row>
    <row r="41" spans="1:10" ht="21" customHeight="1" x14ac:dyDescent="0.25">
      <c r="A41" s="66">
        <v>9</v>
      </c>
      <c r="B41" s="60" t="s">
        <v>38</v>
      </c>
      <c r="C41" s="71">
        <v>0</v>
      </c>
      <c r="D41" s="74"/>
      <c r="E41" s="71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5" t="s">
        <v>39</v>
      </c>
    </row>
    <row r="42" spans="1:10" ht="21" customHeight="1" x14ac:dyDescent="0.25">
      <c r="A42" s="66"/>
      <c r="B42" s="60"/>
      <c r="C42" s="71"/>
      <c r="D42" s="74"/>
      <c r="E42" s="71"/>
      <c r="F42" s="34">
        <v>0</v>
      </c>
      <c r="G42" s="34">
        <v>0</v>
      </c>
      <c r="H42" s="34">
        <f t="shared" si="0"/>
        <v>0</v>
      </c>
      <c r="I42" s="42"/>
      <c r="J42" s="76"/>
    </row>
    <row r="43" spans="1:10" ht="21" customHeight="1" x14ac:dyDescent="0.25">
      <c r="A43" s="66"/>
      <c r="B43" s="60"/>
      <c r="C43" s="71"/>
      <c r="D43" s="74"/>
      <c r="E43" s="71"/>
      <c r="F43" s="34">
        <v>0</v>
      </c>
      <c r="G43" s="34">
        <v>0</v>
      </c>
      <c r="H43" s="34">
        <f t="shared" si="0"/>
        <v>0</v>
      </c>
      <c r="I43" s="42"/>
      <c r="J43" s="76"/>
    </row>
    <row r="44" spans="1:10" s="27" customFormat="1" ht="21" customHeight="1" x14ac:dyDescent="0.25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7"/>
    </row>
    <row r="45" spans="1:10" ht="21" customHeight="1" x14ac:dyDescent="0.25">
      <c r="A45" s="67">
        <v>10</v>
      </c>
      <c r="B45" s="60" t="s">
        <v>41</v>
      </c>
      <c r="C45" s="71">
        <v>0</v>
      </c>
      <c r="D45" s="74"/>
      <c r="E45" s="71">
        <f t="shared" si="2"/>
        <v>0</v>
      </c>
      <c r="F45" s="34">
        <v>0</v>
      </c>
      <c r="G45" s="48">
        <v>606</v>
      </c>
      <c r="H45" s="34">
        <f t="shared" si="0"/>
        <v>606</v>
      </c>
      <c r="I45" s="47" t="s">
        <v>90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34">
        <v>461</v>
      </c>
      <c r="G46" s="34">
        <v>0</v>
      </c>
      <c r="H46" s="34">
        <f t="shared" ref="H46:H57" si="19">F46+G46</f>
        <v>461</v>
      </c>
      <c r="I46" s="47" t="s">
        <v>82</v>
      </c>
      <c r="J46" s="79"/>
    </row>
    <row r="47" spans="1:10" ht="21" customHeight="1" x14ac:dyDescent="0.25">
      <c r="A47" s="69"/>
      <c r="B47" s="60"/>
      <c r="C47" s="71"/>
      <c r="D47" s="74"/>
      <c r="E47" s="71"/>
      <c r="F47" s="34">
        <v>2021</v>
      </c>
      <c r="G47" s="34">
        <v>0</v>
      </c>
      <c r="H47" s="34">
        <f t="shared" si="19"/>
        <v>2021</v>
      </c>
      <c r="I47" s="47" t="s">
        <v>91</v>
      </c>
      <c r="J47" s="79"/>
    </row>
    <row r="48" spans="1:10" ht="21" customHeight="1" x14ac:dyDescent="0.25">
      <c r="A48" s="69"/>
      <c r="B48" s="60"/>
      <c r="C48" s="71"/>
      <c r="D48" s="74"/>
      <c r="E48" s="71"/>
      <c r="F48" s="34">
        <v>0</v>
      </c>
      <c r="G48" s="48">
        <v>3600</v>
      </c>
      <c r="H48" s="34">
        <f t="shared" si="19"/>
        <v>3600</v>
      </c>
      <c r="I48" s="47" t="s">
        <v>83</v>
      </c>
      <c r="J48" s="79"/>
    </row>
    <row r="49" spans="1:11" ht="21" customHeight="1" x14ac:dyDescent="0.25">
      <c r="A49" s="69"/>
      <c r="B49" s="60"/>
      <c r="C49" s="71"/>
      <c r="D49" s="74"/>
      <c r="E49" s="71"/>
      <c r="F49" s="34">
        <v>99</v>
      </c>
      <c r="G49" s="48">
        <v>49</v>
      </c>
      <c r="H49" s="34">
        <f t="shared" si="19"/>
        <v>148</v>
      </c>
      <c r="I49" s="47" t="s">
        <v>84</v>
      </c>
      <c r="J49" s="79"/>
    </row>
    <row r="50" spans="1:11" ht="21" customHeight="1" x14ac:dyDescent="0.25">
      <c r="A50" s="69"/>
      <c r="B50" s="60"/>
      <c r="C50" s="71"/>
      <c r="D50" s="74"/>
      <c r="E50" s="71"/>
      <c r="F50" s="34"/>
      <c r="G50" s="48">
        <v>54500</v>
      </c>
      <c r="H50" s="34">
        <f t="shared" si="19"/>
        <v>54500</v>
      </c>
      <c r="I50" s="47" t="s">
        <v>85</v>
      </c>
      <c r="J50" s="79"/>
    </row>
    <row r="51" spans="1:11" ht="21" customHeight="1" x14ac:dyDescent="0.25">
      <c r="A51" s="69"/>
      <c r="B51" s="60"/>
      <c r="C51" s="71"/>
      <c r="D51" s="74"/>
      <c r="E51" s="71"/>
      <c r="F51" s="34"/>
      <c r="G51" s="48">
        <v>452</v>
      </c>
      <c r="H51" s="34">
        <f t="shared" si="19"/>
        <v>452</v>
      </c>
      <c r="I51" s="47" t="s">
        <v>86</v>
      </c>
      <c r="J51" s="79"/>
    </row>
    <row r="52" spans="1:11" ht="21" customHeight="1" x14ac:dyDescent="0.25">
      <c r="A52" s="69"/>
      <c r="B52" s="60"/>
      <c r="C52" s="71"/>
      <c r="D52" s="74"/>
      <c r="E52" s="71"/>
      <c r="F52" s="34">
        <v>1999</v>
      </c>
      <c r="G52" s="34"/>
      <c r="H52" s="34">
        <f t="shared" si="19"/>
        <v>1999</v>
      </c>
      <c r="I52" s="47" t="s">
        <v>92</v>
      </c>
      <c r="J52" s="79"/>
    </row>
    <row r="53" spans="1:11" ht="21" customHeight="1" x14ac:dyDescent="0.25">
      <c r="A53" s="69"/>
      <c r="B53" s="60"/>
      <c r="C53" s="71"/>
      <c r="D53" s="74"/>
      <c r="E53" s="71"/>
      <c r="F53" s="34">
        <v>0</v>
      </c>
      <c r="G53" s="48">
        <v>51.66</v>
      </c>
      <c r="H53" s="34">
        <f t="shared" si="19"/>
        <v>51.66</v>
      </c>
      <c r="I53" s="47" t="s">
        <v>87</v>
      </c>
      <c r="J53" s="79"/>
    </row>
    <row r="54" spans="1:11" ht="21" customHeight="1" x14ac:dyDescent="0.25">
      <c r="A54" s="69"/>
      <c r="B54" s="60"/>
      <c r="C54" s="71"/>
      <c r="D54" s="74"/>
      <c r="E54" s="71"/>
      <c r="F54" s="34"/>
      <c r="G54" s="48">
        <v>2700</v>
      </c>
      <c r="H54" s="34">
        <f t="shared" si="19"/>
        <v>2700</v>
      </c>
      <c r="I54" s="47" t="s">
        <v>88</v>
      </c>
      <c r="J54" s="79"/>
    </row>
    <row r="55" spans="1:11" ht="21" customHeight="1" x14ac:dyDescent="0.25">
      <c r="A55" s="69"/>
      <c r="B55" s="60"/>
      <c r="C55" s="71"/>
      <c r="D55" s="74"/>
      <c r="E55" s="71"/>
      <c r="F55" s="34">
        <v>84408</v>
      </c>
      <c r="G55" s="48">
        <v>8685</v>
      </c>
      <c r="H55" s="34">
        <f t="shared" si="19"/>
        <v>93093</v>
      </c>
      <c r="I55" s="47" t="s">
        <v>89</v>
      </c>
      <c r="J55" s="79"/>
    </row>
    <row r="56" spans="1:11" ht="21" customHeight="1" x14ac:dyDescent="0.25">
      <c r="A56" s="69"/>
      <c r="B56" s="60"/>
      <c r="C56" s="71"/>
      <c r="D56" s="74"/>
      <c r="E56" s="71"/>
      <c r="F56" s="34"/>
      <c r="G56" s="34"/>
      <c r="H56" s="34">
        <f t="shared" si="19"/>
        <v>0</v>
      </c>
      <c r="I56" s="47"/>
      <c r="J56" s="79"/>
    </row>
    <row r="57" spans="1:11" ht="21" customHeight="1" x14ac:dyDescent="0.25">
      <c r="A57" s="68"/>
      <c r="B57" s="60"/>
      <c r="C57" s="71"/>
      <c r="D57" s="74"/>
      <c r="E57" s="71"/>
      <c r="F57" s="34">
        <v>0</v>
      </c>
      <c r="G57" s="34">
        <v>0</v>
      </c>
      <c r="H57" s="34">
        <f t="shared" si="19"/>
        <v>0</v>
      </c>
      <c r="I57" s="42"/>
      <c r="J57" s="79"/>
    </row>
    <row r="58" spans="1:11" s="27" customFormat="1" ht="21" customHeight="1" x14ac:dyDescent="0.25">
      <c r="A58" s="35"/>
      <c r="B58" s="36" t="s">
        <v>42</v>
      </c>
      <c r="C58" s="37">
        <f>SUM(C45)</f>
        <v>0</v>
      </c>
      <c r="D58" s="37">
        <f t="shared" ref="D58:E58" si="20">SUM(D45)</f>
        <v>0</v>
      </c>
      <c r="E58" s="37">
        <f t="shared" si="20"/>
        <v>0</v>
      </c>
      <c r="F58" s="37">
        <f>SUM(F45:F57)</f>
        <v>88988</v>
      </c>
      <c r="G58" s="49">
        <f t="shared" ref="G58:H58" si="21">SUM(G45:G57)</f>
        <v>70643.66</v>
      </c>
      <c r="H58" s="37">
        <f t="shared" si="21"/>
        <v>159631.66</v>
      </c>
      <c r="I58" s="43"/>
      <c r="J58" s="80"/>
    </row>
    <row r="59" spans="1:11" ht="21" customHeight="1" x14ac:dyDescent="0.25">
      <c r="A59" s="35"/>
      <c r="B59" s="36" t="s">
        <v>43</v>
      </c>
      <c r="C59" s="37">
        <f>SUM(C58,C44,C40,C37,C32,C27,C24,C21,C16,C13)</f>
        <v>0</v>
      </c>
      <c r="D59" s="37">
        <f t="shared" ref="D59:H59" si="22">SUM(D58,D44,D40,D37,D32,D27,D24,D21,D16,D13)</f>
        <v>0</v>
      </c>
      <c r="E59" s="37">
        <f t="shared" si="22"/>
        <v>0</v>
      </c>
      <c r="F59" s="37">
        <f t="shared" si="22"/>
        <v>88988</v>
      </c>
      <c r="G59" s="37">
        <f t="shared" si="22"/>
        <v>70643.66</v>
      </c>
      <c r="H59" s="37">
        <f t="shared" si="22"/>
        <v>159631.66</v>
      </c>
      <c r="I59" s="43"/>
      <c r="J59" s="44"/>
    </row>
    <row r="61" spans="1:11" ht="21" customHeight="1" x14ac:dyDescent="0.25">
      <c r="K61" s="29"/>
    </row>
    <row r="63" spans="1:11" ht="21" customHeight="1" x14ac:dyDescent="0.25">
      <c r="A63" s="57" t="s">
        <v>44</v>
      </c>
      <c r="B63" s="58"/>
      <c r="C63" s="59" t="s">
        <v>45</v>
      </c>
      <c r="D63" s="59"/>
      <c r="E63" s="59" t="s">
        <v>46</v>
      </c>
      <c r="F63" s="59"/>
      <c r="G63" s="59" t="s">
        <v>47</v>
      </c>
      <c r="H63" s="59"/>
      <c r="I63" s="45" t="s">
        <v>48</v>
      </c>
    </row>
    <row r="64" spans="1:11" ht="21" customHeight="1" x14ac:dyDescent="0.25">
      <c r="A64" s="63">
        <f>E59</f>
        <v>0</v>
      </c>
      <c r="B64" s="64"/>
      <c r="C64" s="64">
        <f>H59</f>
        <v>159631.66</v>
      </c>
      <c r="D64" s="64"/>
      <c r="E64" s="64">
        <f>F59</f>
        <v>88988</v>
      </c>
      <c r="F64" s="64"/>
      <c r="G64" s="64">
        <f>G59</f>
        <v>70643.66</v>
      </c>
      <c r="H64" s="64"/>
      <c r="I64" s="46">
        <f>A64-C64</f>
        <v>-159631.66</v>
      </c>
    </row>
    <row r="66" spans="1:9" ht="21" customHeight="1" x14ac:dyDescent="0.25">
      <c r="A66" s="38" t="s">
        <v>49</v>
      </c>
      <c r="B66" s="39"/>
      <c r="C66" s="40" t="s">
        <v>50</v>
      </c>
      <c r="D66" s="38"/>
      <c r="E66" s="38" t="s">
        <v>51</v>
      </c>
      <c r="F66" s="38"/>
      <c r="G66" s="38" t="s">
        <v>52</v>
      </c>
      <c r="H66" s="38"/>
      <c r="I66" s="39"/>
    </row>
  </sheetData>
  <mergeCells count="76">
    <mergeCell ref="J41:J44"/>
    <mergeCell ref="J45:J5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7"/>
    <mergeCell ref="D8:D12"/>
    <mergeCell ref="D14:D15"/>
    <mergeCell ref="D17:D20"/>
    <mergeCell ref="D22:D23"/>
    <mergeCell ref="D25:D26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7" workbookViewId="0">
      <selection activeCell="M15" sqref="M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4" t="s">
        <v>53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54</v>
      </c>
      <c r="E5" s="5"/>
      <c r="F5" s="87" t="s">
        <v>93</v>
      </c>
      <c r="G5" s="87"/>
      <c r="H5" s="5" t="s">
        <v>55</v>
      </c>
      <c r="I5" s="4"/>
      <c r="J5" s="87" t="s">
        <v>95</v>
      </c>
      <c r="K5" s="88"/>
    </row>
    <row r="6" spans="2:11" ht="20.100000000000001" customHeight="1" x14ac:dyDescent="0.25">
      <c r="B6" s="6"/>
      <c r="C6" s="7"/>
      <c r="D6" s="8" t="s">
        <v>56</v>
      </c>
      <c r="E6" s="8"/>
      <c r="F6" s="89" t="s">
        <v>97</v>
      </c>
      <c r="G6" s="89"/>
      <c r="H6" s="8" t="s">
        <v>57</v>
      </c>
      <c r="I6" s="7"/>
      <c r="J6" s="89" t="s">
        <v>96</v>
      </c>
      <c r="K6" s="90"/>
    </row>
    <row r="7" spans="2:11" ht="20.100000000000001" customHeight="1" x14ac:dyDescent="0.25">
      <c r="B7" s="6"/>
      <c r="C7" s="7"/>
      <c r="D7" s="8" t="s">
        <v>58</v>
      </c>
      <c r="E7" s="8"/>
      <c r="F7" s="89" t="s">
        <v>94</v>
      </c>
      <c r="G7" s="89"/>
      <c r="H7" s="8" t="s">
        <v>59</v>
      </c>
      <c r="I7" s="7"/>
      <c r="J7" s="109">
        <v>45093</v>
      </c>
      <c r="K7" s="9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91" t="s">
        <v>98</v>
      </c>
      <c r="K8" s="92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3" t="s">
        <v>3</v>
      </c>
      <c r="C10" s="94"/>
      <c r="D10" s="13" t="s">
        <v>61</v>
      </c>
      <c r="E10" s="93" t="s">
        <v>62</v>
      </c>
      <c r="F10" s="94"/>
      <c r="G10" s="15" t="s">
        <v>63</v>
      </c>
      <c r="H10" s="14" t="s">
        <v>64</v>
      </c>
      <c r="I10" s="93" t="s">
        <v>65</v>
      </c>
      <c r="J10" s="94"/>
      <c r="K10" s="15" t="s">
        <v>66</v>
      </c>
    </row>
    <row r="11" spans="2:11" ht="20.100000000000001" customHeight="1" x14ac:dyDescent="0.25">
      <c r="B11" s="95">
        <v>1</v>
      </c>
      <c r="C11" s="96"/>
      <c r="D11" s="105" t="s">
        <v>67</v>
      </c>
      <c r="E11" s="95" t="s">
        <v>100</v>
      </c>
      <c r="F11" s="96"/>
      <c r="G11" s="16">
        <f>H11+I11</f>
        <v>1324</v>
      </c>
      <c r="H11" s="16">
        <v>1324</v>
      </c>
      <c r="I11" s="97"/>
      <c r="J11" s="98"/>
      <c r="K11" s="21" t="s">
        <v>99</v>
      </c>
    </row>
    <row r="12" spans="2:11" ht="20.100000000000001" customHeight="1" x14ac:dyDescent="0.25">
      <c r="B12" s="52"/>
      <c r="C12" s="53"/>
      <c r="D12" s="106"/>
      <c r="E12" s="95" t="s">
        <v>100</v>
      </c>
      <c r="F12" s="96"/>
      <c r="G12" s="16">
        <f t="shared" ref="G12:G16" si="0">H12+I12</f>
        <v>1734</v>
      </c>
      <c r="H12" s="16">
        <v>1734</v>
      </c>
      <c r="I12" s="50"/>
      <c r="J12" s="51"/>
      <c r="K12" s="21" t="s">
        <v>101</v>
      </c>
    </row>
    <row r="13" spans="2:11" ht="20.100000000000001" customHeight="1" x14ac:dyDescent="0.25">
      <c r="B13" s="95">
        <v>2</v>
      </c>
      <c r="C13" s="96"/>
      <c r="D13" s="106"/>
      <c r="E13" s="99" t="s">
        <v>69</v>
      </c>
      <c r="F13" s="99"/>
      <c r="G13" s="16">
        <f t="shared" si="0"/>
        <v>70</v>
      </c>
      <c r="H13" s="16">
        <v>70</v>
      </c>
      <c r="I13" s="97"/>
      <c r="J13" s="98"/>
      <c r="K13" s="21" t="s">
        <v>70</v>
      </c>
    </row>
    <row r="14" spans="2:11" ht="20.100000000000001" customHeight="1" x14ac:dyDescent="0.25">
      <c r="B14" s="95">
        <v>3</v>
      </c>
      <c r="C14" s="96"/>
      <c r="D14" s="106"/>
      <c r="E14" s="95" t="s">
        <v>71</v>
      </c>
      <c r="F14" s="96"/>
      <c r="G14" s="16">
        <f t="shared" si="0"/>
        <v>654</v>
      </c>
      <c r="H14" s="16">
        <v>654</v>
      </c>
      <c r="I14" s="97"/>
      <c r="J14" s="98"/>
      <c r="K14" s="21" t="s">
        <v>68</v>
      </c>
    </row>
    <row r="15" spans="2:11" ht="20.100000000000001" customHeight="1" x14ac:dyDescent="0.25">
      <c r="B15" s="52"/>
      <c r="C15" s="53"/>
      <c r="D15" s="106"/>
      <c r="E15" s="95" t="s">
        <v>72</v>
      </c>
      <c r="F15" s="96"/>
      <c r="G15" s="16">
        <f>H15+J15</f>
        <v>112</v>
      </c>
      <c r="H15" s="16">
        <v>0</v>
      </c>
      <c r="I15" s="50"/>
      <c r="J15" s="51">
        <v>112</v>
      </c>
      <c r="K15" s="110">
        <v>45083</v>
      </c>
    </row>
    <row r="16" spans="2:11" ht="20.100000000000001" customHeight="1" x14ac:dyDescent="0.25">
      <c r="B16" s="95">
        <v>4</v>
      </c>
      <c r="C16" s="96"/>
      <c r="D16" s="106"/>
      <c r="E16" s="95" t="s">
        <v>72</v>
      </c>
      <c r="F16" s="96"/>
      <c r="G16" s="16">
        <f t="shared" si="0"/>
        <v>183</v>
      </c>
      <c r="H16" s="16">
        <v>0</v>
      </c>
      <c r="I16" s="97">
        <v>183</v>
      </c>
      <c r="J16" s="98"/>
      <c r="K16" s="21" t="s">
        <v>102</v>
      </c>
    </row>
    <row r="17" spans="1:11" ht="20.100000000000001" customHeight="1" x14ac:dyDescent="0.25">
      <c r="B17" s="95">
        <v>5</v>
      </c>
      <c r="C17" s="96"/>
      <c r="D17" s="105" t="s">
        <v>41</v>
      </c>
      <c r="E17" s="99"/>
      <c r="F17" s="99"/>
      <c r="G17" s="16">
        <v>0</v>
      </c>
      <c r="H17" s="16"/>
      <c r="I17" s="97"/>
      <c r="J17" s="98"/>
      <c r="K17" s="21"/>
    </row>
    <row r="18" spans="1:11" ht="20.100000000000001" customHeight="1" x14ac:dyDescent="0.25">
      <c r="B18" s="95">
        <v>6</v>
      </c>
      <c r="C18" s="96"/>
      <c r="D18" s="106"/>
      <c r="E18" s="99"/>
      <c r="F18" s="99"/>
      <c r="G18" s="16">
        <v>0</v>
      </c>
      <c r="H18" s="16"/>
      <c r="I18" s="97"/>
      <c r="J18" s="98"/>
      <c r="K18" s="21"/>
    </row>
    <row r="19" spans="1:11" ht="20.100000000000001" customHeight="1" x14ac:dyDescent="0.25">
      <c r="B19" s="95">
        <v>7</v>
      </c>
      <c r="C19" s="96"/>
      <c r="D19" s="107"/>
      <c r="E19" s="99"/>
      <c r="F19" s="99"/>
      <c r="G19" s="16">
        <v>0</v>
      </c>
      <c r="H19" s="16"/>
      <c r="I19" s="97"/>
      <c r="J19" s="98"/>
      <c r="K19" s="21"/>
    </row>
    <row r="20" spans="1:11" ht="20.100000000000001" customHeight="1" x14ac:dyDescent="0.25">
      <c r="B20" s="93" t="s">
        <v>43</v>
      </c>
      <c r="C20" s="100"/>
      <c r="D20" s="100"/>
      <c r="E20" s="100"/>
      <c r="F20" s="94"/>
      <c r="G20" s="17">
        <f>SUM(G11:G19)</f>
        <v>4077</v>
      </c>
      <c r="H20" s="17">
        <f>SUM(H11:H19)</f>
        <v>3782</v>
      </c>
      <c r="I20" s="101">
        <f>SUM(I11:J19)</f>
        <v>295</v>
      </c>
      <c r="J20" s="102"/>
      <c r="K20" s="22"/>
    </row>
    <row r="21" spans="1:11" ht="20.100000000000001" customHeight="1" x14ac:dyDescent="0.25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00000000000001" customHeight="1" x14ac:dyDescent="0.25">
      <c r="B22" s="103" t="s">
        <v>64</v>
      </c>
      <c r="C22" s="103"/>
      <c r="D22" s="103"/>
      <c r="E22" s="103"/>
      <c r="F22" s="103"/>
      <c r="G22" s="103" t="s">
        <v>73</v>
      </c>
      <c r="H22" s="103"/>
      <c r="I22" s="103"/>
      <c r="J22" s="103"/>
      <c r="K22" s="15" t="s">
        <v>74</v>
      </c>
    </row>
    <row r="23" spans="1:11" ht="20.100000000000001" customHeight="1" x14ac:dyDescent="0.25">
      <c r="B23" s="104">
        <f>H20</f>
        <v>3782</v>
      </c>
      <c r="C23" s="104"/>
      <c r="D23" s="104"/>
      <c r="E23" s="104"/>
      <c r="F23" s="104"/>
      <c r="G23" s="104">
        <f>I20</f>
        <v>295</v>
      </c>
      <c r="H23" s="104"/>
      <c r="I23" s="104"/>
      <c r="J23" s="104"/>
      <c r="K23" s="24">
        <f>SUM(B23:J23)</f>
        <v>4077</v>
      </c>
    </row>
    <row r="24" spans="1:11" ht="20.10000000000000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00000000000001" customHeight="1" x14ac:dyDescent="0.25">
      <c r="B25" s="7" t="s">
        <v>75</v>
      </c>
      <c r="C25" s="7"/>
      <c r="D25" s="7"/>
      <c r="E25" s="7"/>
      <c r="F25" s="7" t="s">
        <v>50</v>
      </c>
      <c r="G25" s="7" t="s">
        <v>76</v>
      </c>
      <c r="H25" s="7"/>
      <c r="I25" s="7"/>
      <c r="J25" s="7" t="s">
        <v>52</v>
      </c>
      <c r="K25" s="7"/>
    </row>
    <row r="28" spans="1:11" ht="17.399999999999999" x14ac:dyDescent="0.25">
      <c r="A28" s="54" t="s">
        <v>77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30" spans="1:11" ht="20.100000000000001" customHeight="1" x14ac:dyDescent="0.25">
      <c r="B30" s="3"/>
      <c r="C30" s="4"/>
      <c r="D30" s="5" t="s">
        <v>54</v>
      </c>
      <c r="E30" s="5"/>
      <c r="F30" s="87" t="s">
        <v>93</v>
      </c>
      <c r="G30" s="87"/>
      <c r="H30" s="5" t="s">
        <v>55</v>
      </c>
      <c r="I30" s="4"/>
      <c r="J30" s="87" t="s">
        <v>95</v>
      </c>
      <c r="K30" s="88"/>
    </row>
    <row r="31" spans="1:11" ht="20.100000000000001" customHeight="1" x14ac:dyDescent="0.25">
      <c r="B31" s="6"/>
      <c r="C31" s="7"/>
      <c r="D31" s="8" t="s">
        <v>56</v>
      </c>
      <c r="E31" s="8"/>
      <c r="F31" s="89" t="s">
        <v>97</v>
      </c>
      <c r="G31" s="89"/>
      <c r="H31" s="8" t="s">
        <v>57</v>
      </c>
      <c r="I31" s="7"/>
      <c r="J31" s="89" t="s">
        <v>96</v>
      </c>
      <c r="K31" s="90"/>
    </row>
    <row r="32" spans="1:11" ht="20.100000000000001" customHeight="1" x14ac:dyDescent="0.25">
      <c r="B32" s="6"/>
      <c r="C32" s="7"/>
      <c r="D32" s="8" t="s">
        <v>58</v>
      </c>
      <c r="E32" s="8"/>
      <c r="F32" s="89" t="s">
        <v>94</v>
      </c>
      <c r="G32" s="89"/>
      <c r="H32" s="8" t="s">
        <v>59</v>
      </c>
      <c r="I32" s="7"/>
      <c r="J32" s="109">
        <v>45093</v>
      </c>
      <c r="K32" s="90"/>
    </row>
    <row r="33" spans="2:11" ht="20.100000000000001" customHeight="1" x14ac:dyDescent="0.25">
      <c r="B33" s="9"/>
      <c r="C33" s="10"/>
      <c r="D33" s="11"/>
      <c r="E33" s="11"/>
      <c r="F33" s="12"/>
      <c r="G33" s="12"/>
      <c r="H33" s="11" t="s">
        <v>60</v>
      </c>
      <c r="I33" s="10"/>
      <c r="J33" s="91" t="s">
        <v>98</v>
      </c>
      <c r="K33" s="92"/>
    </row>
    <row r="34" spans="2:11" ht="20.100000000000001" customHeight="1" x14ac:dyDescent="0.25"/>
    <row r="35" spans="2:11" ht="20.100000000000001" customHeight="1" x14ac:dyDescent="0.25">
      <c r="B35" s="99"/>
      <c r="C35" s="99"/>
      <c r="D35" s="18" t="s">
        <v>78</v>
      </c>
      <c r="E35" s="99" t="s">
        <v>79</v>
      </c>
      <c r="F35" s="99"/>
      <c r="G35" s="16" t="s">
        <v>80</v>
      </c>
      <c r="H35" s="16" t="s">
        <v>81</v>
      </c>
      <c r="I35" s="108" t="s">
        <v>43</v>
      </c>
      <c r="J35" s="108"/>
      <c r="K35" s="25" t="s">
        <v>66</v>
      </c>
    </row>
    <row r="36" spans="2:11" ht="20.100000000000001" customHeight="1" x14ac:dyDescent="0.25">
      <c r="B36" s="99">
        <v>1</v>
      </c>
      <c r="C36" s="99"/>
      <c r="D36" s="19" t="s">
        <v>97</v>
      </c>
      <c r="E36" s="111" t="s">
        <v>94</v>
      </c>
      <c r="F36" s="111"/>
      <c r="G36" s="16">
        <v>100</v>
      </c>
      <c r="H36" s="16">
        <v>2</v>
      </c>
      <c r="I36" s="97">
        <f>G36*H36</f>
        <v>200</v>
      </c>
      <c r="J36" s="98"/>
      <c r="K36" s="26"/>
    </row>
    <row r="37" spans="2:11" ht="20.100000000000001" customHeight="1" x14ac:dyDescent="0.25">
      <c r="B37" s="99">
        <v>2</v>
      </c>
      <c r="C37" s="99"/>
      <c r="D37" s="19"/>
      <c r="E37" s="99"/>
      <c r="F37" s="99"/>
      <c r="G37" s="16">
        <v>0</v>
      </c>
      <c r="H37" s="16">
        <v>2</v>
      </c>
      <c r="I37" s="97">
        <f t="shared" ref="I37:I38" si="1">G37*H37</f>
        <v>0</v>
      </c>
      <c r="J37" s="98"/>
      <c r="K37" s="26"/>
    </row>
    <row r="38" spans="2:11" ht="20.100000000000001" customHeight="1" x14ac:dyDescent="0.25">
      <c r="B38" s="99">
        <v>3</v>
      </c>
      <c r="C38" s="99"/>
      <c r="D38" s="19"/>
      <c r="E38" s="99"/>
      <c r="F38" s="99"/>
      <c r="G38" s="16">
        <v>0</v>
      </c>
      <c r="H38" s="16">
        <v>2</v>
      </c>
      <c r="I38" s="97">
        <f t="shared" si="1"/>
        <v>0</v>
      </c>
      <c r="J38" s="98"/>
      <c r="K38" s="26"/>
    </row>
    <row r="39" spans="2:11" ht="20.100000000000001" customHeight="1" x14ac:dyDescent="0.25">
      <c r="B39" s="93" t="s">
        <v>43</v>
      </c>
      <c r="C39" s="100"/>
      <c r="D39" s="100"/>
      <c r="E39" s="100"/>
      <c r="F39" s="94"/>
      <c r="G39" s="17"/>
      <c r="H39" s="17">
        <f>SUM(H21:H38)</f>
        <v>6</v>
      </c>
      <c r="I39" s="101">
        <f>SUM(I36:J38)</f>
        <v>200</v>
      </c>
      <c r="J39" s="102"/>
      <c r="K39" s="22"/>
    </row>
    <row r="40" spans="2:11" ht="20.100000000000001" customHeight="1" x14ac:dyDescent="0.25">
      <c r="B40" s="7" t="s">
        <v>75</v>
      </c>
      <c r="C40" s="7"/>
      <c r="D40" s="7"/>
      <c r="E40" s="7"/>
      <c r="F40" s="7" t="s">
        <v>50</v>
      </c>
      <c r="G40" s="7" t="s">
        <v>76</v>
      </c>
      <c r="H40" s="7"/>
      <c r="I40" s="7"/>
      <c r="J40" s="7" t="s">
        <v>52</v>
      </c>
      <c r="K40" s="7"/>
    </row>
  </sheetData>
  <mergeCells count="64">
    <mergeCell ref="B39:F39"/>
    <mergeCell ref="I39:J39"/>
    <mergeCell ref="D11:D16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4:C14"/>
    <mergeCell ref="E14:F14"/>
    <mergeCell ref="I14:J14"/>
    <mergeCell ref="B16:C16"/>
    <mergeCell ref="E16:F16"/>
    <mergeCell ref="I16:J16"/>
    <mergeCell ref="E15:F15"/>
    <mergeCell ref="B11:C11"/>
    <mergeCell ref="E11:F11"/>
    <mergeCell ref="I11:J11"/>
    <mergeCell ref="B13:C13"/>
    <mergeCell ref="E13:F13"/>
    <mergeCell ref="I13:J13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2023-06-15T08:00:08Z</cp:lastPrinted>
  <dcterms:created xsi:type="dcterms:W3CDTF">2014-04-15T08:52:00Z</dcterms:created>
  <dcterms:modified xsi:type="dcterms:W3CDTF">2023-06-15T08:32:22Z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