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南昌\"/>
    </mc:Choice>
  </mc:AlternateContent>
  <bookViews>
    <workbookView xWindow="0" yWindow="30" windowWidth="20730" windowHeight="8565"/>
  </bookViews>
  <sheets>
    <sheet name="中文" sheetId="5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5" l="1"/>
  <c r="H11" i="5"/>
  <c r="H15" i="5"/>
  <c r="H14" i="5"/>
  <c r="H13" i="5"/>
  <c r="H21" i="5"/>
  <c r="H28" i="5"/>
  <c r="H10" i="5"/>
  <c r="H12" i="5"/>
  <c r="H6" i="5"/>
  <c r="H7" i="5"/>
  <c r="H8" i="5"/>
  <c r="H9" i="5"/>
  <c r="H17" i="5"/>
  <c r="H18" i="5"/>
  <c r="H20" i="5"/>
  <c r="H22" i="5"/>
  <c r="H23" i="5"/>
  <c r="H24" i="5"/>
  <c r="H25" i="5"/>
  <c r="H26" i="5"/>
  <c r="H27" i="5"/>
  <c r="H31" i="5"/>
  <c r="H32" i="5"/>
  <c r="H33" i="5"/>
</calcChain>
</file>

<file path=xl/sharedStrings.xml><?xml version="1.0" encoding="utf-8"?>
<sst xmlns="http://schemas.openxmlformats.org/spreadsheetml/2006/main" count="67" uniqueCount="63">
  <si>
    <t xml:space="preserve">Date:                  </t>
  </si>
  <si>
    <t xml:space="preserve">VENUE:                  </t>
  </si>
  <si>
    <t xml:space="preserve">Number of person:       </t>
  </si>
  <si>
    <t>规格</t>
  </si>
  <si>
    <t>次数</t>
  </si>
  <si>
    <t>数量</t>
  </si>
  <si>
    <t>工作人员</t>
  </si>
  <si>
    <t>用餐合计</t>
  </si>
  <si>
    <t>背景板</t>
    <phoneticPr fontId="21" type="noConversion"/>
  </si>
  <si>
    <t>餐券</t>
    <phoneticPr fontId="21" type="noConversion"/>
  </si>
  <si>
    <t>主会场LED及音响设备</t>
    <phoneticPr fontId="21" type="noConversion"/>
  </si>
  <si>
    <t>摄影</t>
    <phoneticPr fontId="21" type="noConversion"/>
  </si>
  <si>
    <t>单价</t>
    <phoneticPr fontId="21" type="noConversion"/>
  </si>
  <si>
    <t>小计</t>
    <phoneticPr fontId="21" type="noConversion"/>
  </si>
  <si>
    <t>总计</t>
    <phoneticPr fontId="21" type="noConversion"/>
  </si>
  <si>
    <t>费用</t>
    <phoneticPr fontId="21" type="noConversion"/>
  </si>
  <si>
    <t>小计</t>
    <phoneticPr fontId="21" type="noConversion"/>
  </si>
  <si>
    <t>会场费用及物料费用</t>
    <phoneticPr fontId="21" type="noConversion"/>
  </si>
  <si>
    <t>用餐及酒水</t>
    <phoneticPr fontId="21" type="noConversion"/>
  </si>
  <si>
    <t>南昌喜来登</t>
    <phoneticPr fontId="21" type="noConversion"/>
  </si>
  <si>
    <t>4月10日上午全员会</t>
    <phoneticPr fontId="21" type="noConversion"/>
  </si>
  <si>
    <t>4月10日下午分会</t>
    <phoneticPr fontId="21" type="noConversion"/>
  </si>
  <si>
    <t>4月10日自助中餐</t>
    <phoneticPr fontId="21" type="noConversion"/>
  </si>
  <si>
    <t>4月10日大会茶歇</t>
    <phoneticPr fontId="21" type="noConversion"/>
  </si>
  <si>
    <t>4月10日圆桌晚宴</t>
    <phoneticPr fontId="21" type="noConversion"/>
  </si>
  <si>
    <t>4月10日全天</t>
    <phoneticPr fontId="21" type="noConversion"/>
  </si>
  <si>
    <t>净价合计</t>
    <phoneticPr fontId="21" type="noConversion"/>
  </si>
  <si>
    <t>服务费 10%</t>
    <phoneticPr fontId="21" type="noConversion"/>
  </si>
  <si>
    <t>2018年别克2区Q2区域会议预算</t>
  </si>
  <si>
    <t>会议室名</t>
  </si>
  <si>
    <t>大宴会厅A+B</t>
  </si>
  <si>
    <t>大宴会厅A</t>
  </si>
  <si>
    <t>大宴会厅B</t>
  </si>
  <si>
    <t>会议室8</t>
  </si>
  <si>
    <r>
      <t xml:space="preserve">4小时半天大会,前两排摆桌子，其他剧院式摆放，搭建舞台，人数约400人    </t>
    </r>
    <r>
      <rPr>
        <sz val="9"/>
        <color rgb="FFFF0000"/>
        <rFont val="微软雅黑"/>
        <family val="2"/>
        <charset val="134"/>
      </rPr>
      <t>使用LED</t>
    </r>
  </si>
  <si>
    <r>
      <t xml:space="preserve">半天4小时大会，剧院式摆放，人数约100人 </t>
    </r>
    <r>
      <rPr>
        <sz val="9"/>
        <color rgb="FFFF0000"/>
        <rFont val="微软雅黑"/>
        <family val="2"/>
        <charset val="134"/>
      </rPr>
      <t>使用LED</t>
    </r>
  </si>
  <si>
    <r>
      <t xml:space="preserve">半天4小时会议，剧院式摆放，人数100人 </t>
    </r>
    <r>
      <rPr>
        <sz val="9"/>
        <color rgb="FFFF0000"/>
        <rFont val="微软雅黑"/>
        <family val="2"/>
        <charset val="134"/>
      </rPr>
      <t>使用投影仪</t>
    </r>
  </si>
  <si>
    <t>主会场LED及音响设备，大会+分会+晚宴3场</t>
  </si>
  <si>
    <t xml:space="preserve">尺寸90mm*45mm  </t>
  </si>
  <si>
    <t>宴会厅A+B</t>
  </si>
  <si>
    <t>门厅</t>
  </si>
  <si>
    <t>1F+2F自助餐厅</t>
  </si>
  <si>
    <t>自助午餐</t>
  </si>
  <si>
    <t>33桌备3桌</t>
  </si>
  <si>
    <t>讲台KT</t>
  </si>
  <si>
    <t>4月10日软饮</t>
  </si>
  <si>
    <t>可乐、雪碧 每桌各1瓶</t>
  </si>
  <si>
    <t>上海-南昌</t>
  </si>
  <si>
    <t>往返交通</t>
  </si>
  <si>
    <t>住宿</t>
  </si>
  <si>
    <t>工作人员住宿</t>
  </si>
  <si>
    <t>工作人员用餐</t>
  </si>
  <si>
    <t>南昌</t>
  </si>
  <si>
    <t>接待台背景板，5M*3M</t>
  </si>
  <si>
    <t>台卡</t>
  </si>
  <si>
    <t>晚宴席卡</t>
  </si>
  <si>
    <t>会议室6</t>
  </si>
  <si>
    <t>其他</t>
  </si>
  <si>
    <t>4月10日红酒</t>
  </si>
  <si>
    <t>备用金</t>
  </si>
  <si>
    <t>京东购买红酒，2瓶/桌, 398元6瓶 共购买96瓶</t>
  </si>
  <si>
    <t>需要给到康辉正确抬头发票    现场报销</t>
  </si>
  <si>
    <t>上下午各一场 水果+茶水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</si>
</sst>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"/>
  </numFmts>
  <fonts count="50">
    <font>
      <sz val="11"/>
      <color theme="1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1"/>
      <color theme="10"/>
      <name val="Calibri"/>
      <family val="2"/>
      <charset val="134"/>
      <scheme val="minor"/>
    </font>
    <font>
      <u/>
      <sz val="11"/>
      <color theme="11"/>
      <name val="Calibri"/>
      <family val="2"/>
      <charset val="134"/>
      <scheme val="minor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" fillId="24" borderId="7" applyNumberFormat="0" applyFont="0" applyAlignment="0" applyProtection="0">
      <alignment vertical="center"/>
    </xf>
    <xf numFmtId="0" fontId="22" fillId="0" borderId="0">
      <alignment vertical="center"/>
    </xf>
    <xf numFmtId="0" fontId="29" fillId="2" borderId="0" applyNumberFormat="0" applyBorder="0" applyProtection="0">
      <alignment vertical="center"/>
    </xf>
    <xf numFmtId="0" fontId="29" fillId="3" borderId="0" applyNumberFormat="0" applyBorder="0" applyProtection="0">
      <alignment vertical="center"/>
    </xf>
    <xf numFmtId="0" fontId="29" fillId="4" borderId="0" applyNumberFormat="0" applyBorder="0" applyProtection="0">
      <alignment vertical="center"/>
    </xf>
    <xf numFmtId="0" fontId="29" fillId="5" borderId="0" applyNumberFormat="0" applyBorder="0" applyProtection="0">
      <alignment vertical="center"/>
    </xf>
    <xf numFmtId="0" fontId="29" fillId="6" borderId="0" applyNumberFormat="0" applyBorder="0" applyProtection="0">
      <alignment vertical="center"/>
    </xf>
    <xf numFmtId="0" fontId="29" fillId="7" borderId="0" applyNumberFormat="0" applyBorder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8" borderId="0" applyNumberFormat="0" applyBorder="0" applyProtection="0">
      <alignment vertical="center"/>
    </xf>
    <xf numFmtId="0" fontId="29" fillId="9" borderId="0" applyNumberFormat="0" applyBorder="0" applyProtection="0">
      <alignment vertical="center"/>
    </xf>
    <xf numFmtId="0" fontId="29" fillId="10" borderId="0" applyNumberFormat="0" applyBorder="0" applyProtection="0">
      <alignment vertical="center"/>
    </xf>
    <xf numFmtId="0" fontId="29" fillId="5" borderId="0" applyNumberFormat="0" applyBorder="0" applyProtection="0">
      <alignment vertical="center"/>
    </xf>
    <xf numFmtId="0" fontId="29" fillId="8" borderId="0" applyNumberFormat="0" applyBorder="0" applyProtection="0">
      <alignment vertical="center"/>
    </xf>
    <xf numFmtId="0" fontId="29" fillId="11" borderId="0" applyNumberFormat="0" applyBorder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3" fillId="12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23" fillId="1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4" borderId="0" applyNumberFormat="0" applyBorder="0" applyProtection="0">
      <alignment vertical="center"/>
    </xf>
    <xf numFmtId="0" fontId="23" fillId="15" borderId="0" applyNumberFormat="0" applyBorder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7" borderId="0" applyNumberFormat="0" applyBorder="0" applyProtection="0">
      <alignment vertical="center"/>
    </xf>
    <xf numFmtId="0" fontId="23" fillId="18" borderId="0" applyNumberFormat="0" applyBorder="0" applyProtection="0">
      <alignment vertical="center"/>
    </xf>
    <xf numFmtId="0" fontId="23" fillId="19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4" borderId="0" applyNumberFormat="0" applyBorder="0" applyProtection="0">
      <alignment vertical="center"/>
    </xf>
    <xf numFmtId="0" fontId="23" fillId="20" borderId="0" applyNumberFormat="0" applyBorder="0" applyProtection="0">
      <alignment vertical="center"/>
    </xf>
    <xf numFmtId="0" fontId="30" fillId="3" borderId="0" applyNumberFormat="0" applyBorder="0" applyProtection="0">
      <alignment vertical="center"/>
    </xf>
    <xf numFmtId="0" fontId="33" fillId="21" borderId="1" applyNumberFormat="0" applyProtection="0">
      <alignment vertical="center"/>
    </xf>
    <xf numFmtId="0" fontId="31" fillId="22" borderId="2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39" fillId="4" borderId="0" applyNumberFormat="0" applyBorder="0" applyProtection="0">
      <alignment vertical="center"/>
    </xf>
    <xf numFmtId="0" fontId="24" fillId="0" borderId="3" applyNumberFormat="0" applyProtection="0">
      <alignment vertical="center"/>
    </xf>
    <xf numFmtId="0" fontId="38" fillId="0" borderId="4" applyNumberFormat="0" applyProtection="0">
      <alignment vertical="center"/>
    </xf>
    <xf numFmtId="0" fontId="25" fillId="0" borderId="5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34" fillId="7" borderId="1" applyNumberFormat="0" applyProtection="0">
      <alignment vertical="center"/>
    </xf>
    <xf numFmtId="0" fontId="35" fillId="0" borderId="6" applyNumberFormat="0" applyProtection="0">
      <alignment vertical="center"/>
    </xf>
    <xf numFmtId="0" fontId="28" fillId="23" borderId="0" applyNumberFormat="0" applyBorder="0" applyProtection="0">
      <alignment vertical="center"/>
    </xf>
    <xf numFmtId="0" fontId="22" fillId="24" borderId="7" applyNumberFormat="0" applyProtection="0">
      <alignment vertical="center"/>
    </xf>
    <xf numFmtId="0" fontId="36" fillId="21" borderId="8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37" fillId="0" borderId="9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3" fillId="21" borderId="1" applyNumberFormat="0" applyAlignment="0" applyProtection="0">
      <alignment vertical="center"/>
    </xf>
    <xf numFmtId="0" fontId="31" fillId="22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21" borderId="8" applyNumberFormat="0" applyAlignment="0" applyProtection="0">
      <alignment vertical="center"/>
    </xf>
    <xf numFmtId="0" fontId="34" fillId="7" borderId="1" applyNumberFormat="0" applyAlignment="0" applyProtection="0">
      <alignment vertical="center"/>
    </xf>
    <xf numFmtId="0" fontId="22" fillId="24" borderId="7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64" fontId="42" fillId="25" borderId="13" xfId="69" applyNumberFormat="1" applyFont="1" applyFill="1" applyBorder="1" applyAlignment="1">
      <alignment horizontal="center" vertical="center"/>
    </xf>
    <xf numFmtId="0" fontId="44" fillId="26" borderId="13" xfId="69" applyFont="1" applyFill="1" applyBorder="1" applyAlignment="1">
      <alignment horizontal="center" vertical="center" wrapText="1"/>
    </xf>
    <xf numFmtId="164" fontId="44" fillId="26" borderId="13" xfId="69" applyNumberFormat="1" applyFont="1" applyFill="1" applyBorder="1" applyAlignment="1">
      <alignment horizontal="center" vertical="center"/>
    </xf>
    <xf numFmtId="0" fontId="47" fillId="27" borderId="13" xfId="0" applyFont="1" applyFill="1" applyBorder="1" applyAlignment="1">
      <alignment horizontal="center" vertical="center"/>
    </xf>
    <xf numFmtId="0" fontId="42" fillId="25" borderId="13" xfId="69" applyFont="1" applyFill="1" applyBorder="1" applyAlignment="1">
      <alignment horizontal="left" vertical="center" wrapText="1"/>
    </xf>
    <xf numFmtId="0" fontId="46" fillId="25" borderId="13" xfId="0" applyFont="1" applyFill="1" applyBorder="1" applyAlignment="1">
      <alignment horizontal="center" vertical="center"/>
    </xf>
    <xf numFmtId="0" fontId="42" fillId="25" borderId="13" xfId="69" applyFont="1" applyFill="1" applyBorder="1" applyAlignment="1">
      <alignment vertical="center" wrapText="1"/>
    </xf>
    <xf numFmtId="0" fontId="42" fillId="25" borderId="13" xfId="69" applyFont="1" applyFill="1" applyBorder="1" applyAlignment="1">
      <alignment horizontal="left" vertical="center"/>
    </xf>
    <xf numFmtId="0" fontId="42" fillId="25" borderId="13" xfId="69" applyFont="1" applyFill="1" applyBorder="1" applyAlignment="1">
      <alignment horizontal="left" vertical="center" wrapText="1"/>
    </xf>
    <xf numFmtId="0" fontId="45" fillId="25" borderId="13" xfId="69" applyFont="1" applyFill="1" applyBorder="1" applyAlignment="1">
      <alignment horizontal="center" vertical="center"/>
    </xf>
    <xf numFmtId="0" fontId="44" fillId="26" borderId="13" xfId="69" applyFont="1" applyFill="1" applyBorder="1" applyAlignment="1">
      <alignment horizontal="center" vertical="center" wrapText="1"/>
    </xf>
    <xf numFmtId="0" fontId="45" fillId="25" borderId="13" xfId="69" applyFont="1" applyFill="1" applyBorder="1" applyAlignment="1">
      <alignment horizontal="center" vertical="center" wrapText="1"/>
    </xf>
    <xf numFmtId="14" fontId="42" fillId="25" borderId="13" xfId="1" applyNumberFormat="1" applyFont="1" applyFill="1" applyBorder="1" applyAlignment="1">
      <alignment horizontal="center" vertical="center"/>
    </xf>
    <xf numFmtId="0" fontId="42" fillId="25" borderId="13" xfId="1" applyFont="1" applyFill="1" applyBorder="1" applyAlignment="1">
      <alignment horizontal="center" vertical="center"/>
    </xf>
    <xf numFmtId="0" fontId="42" fillId="25" borderId="13" xfId="6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0" fontId="0" fillId="25" borderId="0" xfId="0" applyFill="1">
      <alignment vertical="center"/>
    </xf>
    <xf numFmtId="0" fontId="45" fillId="25" borderId="13" xfId="69" applyFont="1" applyFill="1" applyBorder="1" applyAlignment="1">
      <alignment horizontal="center" vertical="center" wrapText="1"/>
    </xf>
    <xf numFmtId="0" fontId="45" fillId="25" borderId="13" xfId="69" applyFont="1" applyFill="1" applyBorder="1" applyAlignment="1">
      <alignment horizontal="center" vertical="center"/>
    </xf>
    <xf numFmtId="0" fontId="45" fillId="25" borderId="13" xfId="69" applyFont="1" applyFill="1" applyBorder="1" applyAlignment="1">
      <alignment horizontal="center" vertical="center" wrapText="1"/>
    </xf>
    <xf numFmtId="164" fontId="42" fillId="25" borderId="13" xfId="1" applyNumberFormat="1" applyFont="1" applyFill="1" applyBorder="1" applyAlignment="1">
      <alignment horizontal="center" vertical="center"/>
    </xf>
    <xf numFmtId="0" fontId="49" fillId="25" borderId="13" xfId="69" applyFont="1" applyFill="1" applyBorder="1" applyAlignment="1">
      <alignment vertical="center" wrapText="1"/>
    </xf>
    <xf numFmtId="0" fontId="49" fillId="25" borderId="13" xfId="1" applyFont="1" applyFill="1" applyBorder="1" applyAlignment="1">
      <alignment vertical="center" wrapText="1"/>
    </xf>
    <xf numFmtId="0" fontId="48" fillId="28" borderId="10" xfId="1" applyFont="1" applyFill="1" applyBorder="1" applyAlignment="1">
      <alignment horizontal="center" vertical="center"/>
    </xf>
    <xf numFmtId="0" fontId="48" fillId="28" borderId="11" xfId="1" applyFont="1" applyFill="1" applyBorder="1" applyAlignment="1">
      <alignment horizontal="center" vertical="center"/>
    </xf>
    <xf numFmtId="0" fontId="48" fillId="28" borderId="12" xfId="1" applyFont="1" applyFill="1" applyBorder="1" applyAlignment="1">
      <alignment horizontal="center" vertical="center"/>
    </xf>
    <xf numFmtId="0" fontId="45" fillId="29" borderId="13" xfId="69" applyFont="1" applyFill="1" applyBorder="1" applyAlignment="1">
      <alignment horizontal="center" vertical="center" wrapText="1"/>
    </xf>
    <xf numFmtId="0" fontId="44" fillId="26" borderId="13" xfId="69" applyFont="1" applyFill="1" applyBorder="1" applyAlignment="1">
      <alignment horizontal="center" vertical="center" wrapText="1"/>
    </xf>
    <xf numFmtId="0" fontId="45" fillId="25" borderId="14" xfId="69" applyFont="1" applyFill="1" applyBorder="1" applyAlignment="1">
      <alignment horizontal="center" vertical="center" wrapText="1"/>
    </xf>
    <xf numFmtId="0" fontId="45" fillId="25" borderId="15" xfId="69" applyFont="1" applyFill="1" applyBorder="1" applyAlignment="1">
      <alignment horizontal="center" vertical="center" wrapText="1"/>
    </xf>
    <xf numFmtId="0" fontId="45" fillId="25" borderId="16" xfId="69" applyFont="1" applyFill="1" applyBorder="1" applyAlignment="1">
      <alignment horizontal="center" vertical="center" wrapText="1"/>
    </xf>
    <xf numFmtId="0" fontId="45" fillId="25" borderId="13" xfId="69" applyFont="1" applyFill="1" applyBorder="1" applyAlignment="1">
      <alignment horizontal="center" vertical="center" wrapText="1"/>
    </xf>
    <xf numFmtId="0" fontId="47" fillId="27" borderId="10" xfId="0" applyFont="1" applyFill="1" applyBorder="1" applyAlignment="1">
      <alignment horizontal="center" vertical="center"/>
    </xf>
    <xf numFmtId="0" fontId="47" fillId="27" borderId="11" xfId="0" applyFont="1" applyFill="1" applyBorder="1" applyAlignment="1">
      <alignment horizontal="center" vertical="center"/>
    </xf>
    <xf numFmtId="0" fontId="47" fillId="27" borderId="12" xfId="0" applyFont="1" applyFill="1" applyBorder="1" applyAlignment="1">
      <alignment horizontal="center" vertical="center"/>
    </xf>
    <xf numFmtId="0" fontId="45" fillId="25" borderId="14" xfId="69" applyFont="1" applyFill="1" applyBorder="1" applyAlignment="1">
      <alignment horizontal="center" vertical="center"/>
    </xf>
    <xf numFmtId="0" fontId="45" fillId="25" borderId="15" xfId="69" applyFont="1" applyFill="1" applyBorder="1" applyAlignment="1">
      <alignment horizontal="center" vertical="center"/>
    </xf>
    <xf numFmtId="0" fontId="45" fillId="25" borderId="16" xfId="69" applyFont="1" applyFill="1" applyBorder="1" applyAlignment="1">
      <alignment horizontal="center" vertical="center"/>
    </xf>
    <xf numFmtId="0" fontId="42" fillId="25" borderId="14" xfId="69" applyFont="1" applyFill="1" applyBorder="1" applyAlignment="1">
      <alignment horizontal="center" vertical="center" wrapText="1"/>
    </xf>
    <xf numFmtId="0" fontId="42" fillId="25" borderId="15" xfId="69" applyFont="1" applyFill="1" applyBorder="1" applyAlignment="1">
      <alignment horizontal="center" vertical="center" wrapText="1"/>
    </xf>
    <xf numFmtId="0" fontId="42" fillId="25" borderId="16" xfId="69" applyFont="1" applyFill="1" applyBorder="1" applyAlignment="1">
      <alignment horizontal="center" vertical="center" wrapText="1"/>
    </xf>
    <xf numFmtId="0" fontId="43" fillId="25" borderId="13" xfId="1" applyFont="1" applyFill="1" applyBorder="1" applyAlignment="1">
      <alignment horizontal="center" vertical="center"/>
    </xf>
  </cellXfs>
  <cellStyles count="175">
    <cellStyle name="_ET_STYLE_NoName_00_" xfId="2"/>
    <cellStyle name="0,0_x005f_x000d__x005f_x000a_NA_x005f_x000d__x005f_x000a_" xfId="3"/>
    <cellStyle name="20% - Accent1" xfId="4"/>
    <cellStyle name="20% - Accent1 2" xfId="89"/>
    <cellStyle name="20% - Accent2" xfId="5"/>
    <cellStyle name="20% - Accent2 2" xfId="90"/>
    <cellStyle name="20% - Accent3" xfId="6"/>
    <cellStyle name="20% - Accent3 2" xfId="91"/>
    <cellStyle name="20% - Accent4" xfId="7"/>
    <cellStyle name="20% - Accent4 2" xfId="92"/>
    <cellStyle name="20% - Accent5" xfId="8"/>
    <cellStyle name="20% - Accent5 2" xfId="93"/>
    <cellStyle name="20% - Accent6" xfId="9"/>
    <cellStyle name="20% - Accent6 2" xfId="94"/>
    <cellStyle name="20% - 强调文字颜色 1 2" xfId="10"/>
    <cellStyle name="20% - 强调文字颜色 1 3" xfId="95"/>
    <cellStyle name="20% - 强调文字颜色 2 2" xfId="11"/>
    <cellStyle name="20% - 强调文字颜色 2 3" xfId="96"/>
    <cellStyle name="20% - 强调文字颜色 3 2" xfId="12"/>
    <cellStyle name="20% - 强调文字颜色 3 3" xfId="97"/>
    <cellStyle name="20% - 强调文字颜色 4 2" xfId="13"/>
    <cellStyle name="20% - 强调文字颜色 4 3" xfId="98"/>
    <cellStyle name="20% - 强调文字颜色 5 2" xfId="14"/>
    <cellStyle name="20% - 强调文字颜色 5 3" xfId="99"/>
    <cellStyle name="20% - 强调文字颜色 6 2" xfId="15"/>
    <cellStyle name="20% - 强调文字颜色 6 3" xfId="100"/>
    <cellStyle name="40% - Accent1" xfId="16"/>
    <cellStyle name="40% - Accent1 2" xfId="101"/>
    <cellStyle name="40% - Accent2" xfId="17"/>
    <cellStyle name="40% - Accent2 2" xfId="102"/>
    <cellStyle name="40% - Accent3" xfId="18"/>
    <cellStyle name="40% - Accent3 2" xfId="103"/>
    <cellStyle name="40% - Accent4" xfId="19"/>
    <cellStyle name="40% - Accent4 2" xfId="104"/>
    <cellStyle name="40% - Accent5" xfId="20"/>
    <cellStyle name="40% - Accent5 2" xfId="105"/>
    <cellStyle name="40% - Accent6" xfId="21"/>
    <cellStyle name="40% - Accent6 2" xfId="106"/>
    <cellStyle name="40% - 强调文字颜色 1 2" xfId="22"/>
    <cellStyle name="40% - 强调文字颜色 1 3" xfId="107"/>
    <cellStyle name="40% - 强调文字颜色 2 2" xfId="23"/>
    <cellStyle name="40% - 强调文字颜色 2 3" xfId="108"/>
    <cellStyle name="40% - 强调文字颜色 3 2" xfId="24"/>
    <cellStyle name="40% - 强调文字颜色 3 3" xfId="109"/>
    <cellStyle name="40% - 强调文字颜色 4 2" xfId="25"/>
    <cellStyle name="40% - 强调文字颜色 4 3" xfId="110"/>
    <cellStyle name="40% - 强调文字颜色 5 2" xfId="26"/>
    <cellStyle name="40% - 强调文字颜色 5 3" xfId="111"/>
    <cellStyle name="40% - 强调文字颜色 6 2" xfId="27"/>
    <cellStyle name="40% - 强调文字颜色 6 3" xfId="112"/>
    <cellStyle name="60% - Accent1" xfId="28"/>
    <cellStyle name="60% - Accent1 2" xfId="113"/>
    <cellStyle name="60% - Accent2" xfId="29"/>
    <cellStyle name="60% - Accent2 2" xfId="114"/>
    <cellStyle name="60% - Accent3" xfId="30"/>
    <cellStyle name="60% - Accent3 2" xfId="115"/>
    <cellStyle name="60% - Accent4" xfId="31"/>
    <cellStyle name="60% - Accent4 2" xfId="116"/>
    <cellStyle name="60% - Accent5" xfId="32"/>
    <cellStyle name="60% - Accent5 2" xfId="117"/>
    <cellStyle name="60% - Accent6" xfId="33"/>
    <cellStyle name="60% - Accent6 2" xfId="118"/>
    <cellStyle name="60% - 强调文字颜色 1 2" xfId="34"/>
    <cellStyle name="60% - 强调文字颜色 1 3" xfId="119"/>
    <cellStyle name="60% - 强调文字颜色 2 2" xfId="35"/>
    <cellStyle name="60% - 强调文字颜色 2 3" xfId="120"/>
    <cellStyle name="60% - 强调文字颜色 3 2" xfId="36"/>
    <cellStyle name="60% - 强调文字颜色 3 3" xfId="121"/>
    <cellStyle name="60% - 强调文字颜色 4 2" xfId="37"/>
    <cellStyle name="60% - 强调文字颜色 4 3" xfId="122"/>
    <cellStyle name="60% - 强调文字颜色 5 2" xfId="38"/>
    <cellStyle name="60% - 强调文字颜色 5 3" xfId="123"/>
    <cellStyle name="60% - 强调文字颜色 6 2" xfId="39"/>
    <cellStyle name="60% - 强调文字颜色 6 3" xfId="124"/>
    <cellStyle name="Accent1" xfId="40"/>
    <cellStyle name="Accent1 2" xfId="125"/>
    <cellStyle name="Accent2" xfId="41"/>
    <cellStyle name="Accent2 2" xfId="126"/>
    <cellStyle name="Accent3" xfId="42"/>
    <cellStyle name="Accent3 2" xfId="127"/>
    <cellStyle name="Accent4" xfId="43"/>
    <cellStyle name="Accent4 2" xfId="128"/>
    <cellStyle name="Accent5" xfId="44"/>
    <cellStyle name="Accent5 2" xfId="129"/>
    <cellStyle name="Accent6" xfId="45"/>
    <cellStyle name="Accent6 2" xfId="130"/>
    <cellStyle name="Bad" xfId="46"/>
    <cellStyle name="Bad 2" xfId="131"/>
    <cellStyle name="Calculation" xfId="47"/>
    <cellStyle name="Calculation 2" xfId="132"/>
    <cellStyle name="Check Cell" xfId="48"/>
    <cellStyle name="Check Cell 2" xfId="133"/>
    <cellStyle name="Explanatory Text" xfId="49"/>
    <cellStyle name="Explanatory Text 2" xfId="134"/>
    <cellStyle name="Good" xfId="50"/>
    <cellStyle name="Good 2" xfId="135"/>
    <cellStyle name="Heading 1" xfId="51"/>
    <cellStyle name="Heading 1 2" xfId="136"/>
    <cellStyle name="Heading 2" xfId="52"/>
    <cellStyle name="Heading 2 2" xfId="137"/>
    <cellStyle name="Heading 3" xfId="53"/>
    <cellStyle name="Heading 3 2" xfId="138"/>
    <cellStyle name="Heading 4" xfId="54"/>
    <cellStyle name="Heading 4 2" xfId="139"/>
    <cellStyle name="Input" xfId="55"/>
    <cellStyle name="Input 2" xfId="140"/>
    <cellStyle name="Linked Cell" xfId="56"/>
    <cellStyle name="Linked Cell 2" xfId="141"/>
    <cellStyle name="Neutral" xfId="57"/>
    <cellStyle name="Neutral 2" xfId="142"/>
    <cellStyle name="Note" xfId="58"/>
    <cellStyle name="Note 2" xfId="143"/>
    <cellStyle name="Output" xfId="59"/>
    <cellStyle name="Output 2" xfId="144"/>
    <cellStyle name="Title" xfId="60"/>
    <cellStyle name="Title 2" xfId="145"/>
    <cellStyle name="Total" xfId="61"/>
    <cellStyle name="Total 2" xfId="146"/>
    <cellStyle name="Warning Text" xfId="62"/>
    <cellStyle name="Warning Text 2" xfId="147"/>
    <cellStyle name="标题 1 2" xfId="64"/>
    <cellStyle name="标题 1 3" xfId="149"/>
    <cellStyle name="标题 2 2" xfId="65"/>
    <cellStyle name="标题 2 3" xfId="150"/>
    <cellStyle name="标题 3 2" xfId="66"/>
    <cellStyle name="标题 3 3" xfId="151"/>
    <cellStyle name="标题 4 2" xfId="67"/>
    <cellStyle name="标题 4 3" xfId="152"/>
    <cellStyle name="标题 5" xfId="63"/>
    <cellStyle name="标题 6" xfId="148"/>
    <cellStyle name="差 2" xfId="68"/>
    <cellStyle name="差 3" xfId="153"/>
    <cellStyle name="常规" xfId="0" builtinId="0"/>
    <cellStyle name="常规 2" xfId="69"/>
    <cellStyle name="常规 2 2" xfId="154"/>
    <cellStyle name="常规 3" xfId="70"/>
    <cellStyle name="常规 3 2" xfId="155"/>
    <cellStyle name="常规 4" xfId="1"/>
    <cellStyle name="常规 5" xfId="88"/>
    <cellStyle name="超链接" xfId="171" builtinId="8" hidden="1"/>
    <cellStyle name="超链接" xfId="173" builtinId="8" hidden="1"/>
    <cellStyle name="好 2" xfId="71"/>
    <cellStyle name="好 3" xfId="156"/>
    <cellStyle name="汇总 2" xfId="72"/>
    <cellStyle name="汇总 3" xfId="157"/>
    <cellStyle name="计算 2" xfId="73"/>
    <cellStyle name="计算 3" xfId="158"/>
    <cellStyle name="检查单元格 2" xfId="74"/>
    <cellStyle name="检查单元格 3" xfId="159"/>
    <cellStyle name="警告文本 2" xfId="75"/>
    <cellStyle name="警告文本 3" xfId="160"/>
    <cellStyle name="链接单元格 2" xfId="76"/>
    <cellStyle name="链接单元格 3" xfId="161"/>
    <cellStyle name="强调文字颜色 1 2" xfId="77"/>
    <cellStyle name="强调文字颜色 1 3" xfId="162"/>
    <cellStyle name="强调文字颜色 2 2" xfId="78"/>
    <cellStyle name="强调文字颜色 2 3" xfId="163"/>
    <cellStyle name="强调文字颜色 3 2" xfId="79"/>
    <cellStyle name="强调文字颜色 3 3" xfId="164"/>
    <cellStyle name="强调文字颜色 4 2" xfId="80"/>
    <cellStyle name="强调文字颜色 4 3" xfId="165"/>
    <cellStyle name="强调文字颜色 5 2" xfId="81"/>
    <cellStyle name="强调文字颜色 5 3" xfId="166"/>
    <cellStyle name="强调文字颜色 6 2" xfId="82"/>
    <cellStyle name="强调文字颜色 6 3" xfId="167"/>
    <cellStyle name="输出 2" xfId="83"/>
    <cellStyle name="输出 3" xfId="168"/>
    <cellStyle name="输入 2" xfId="84"/>
    <cellStyle name="输入 3" xfId="169"/>
    <cellStyle name="样式 1" xfId="85"/>
    <cellStyle name="一般_Sheet1" xfId="86"/>
    <cellStyle name="已访问的超链接" xfId="172" builtinId="9" hidden="1"/>
    <cellStyle name="已访问的超链接" xfId="174" builtinId="9" hidden="1"/>
    <cellStyle name="注释 2" xfId="87"/>
    <cellStyle name="注释 3" xfId="1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115" zoomScaleNormal="115" workbookViewId="0">
      <selection activeCell="D24" sqref="D24"/>
    </sheetView>
  </sheetViews>
  <sheetFormatPr defaultColWidth="36.5703125" defaultRowHeight="15"/>
  <cols>
    <col min="1" max="1" width="21.42578125" bestFit="1" customWidth="1"/>
    <col min="2" max="2" width="18.140625" style="16" bestFit="1" customWidth="1"/>
    <col min="3" max="3" width="12.85546875" style="16" bestFit="1" customWidth="1"/>
    <col min="4" max="4" width="51.42578125" customWidth="1"/>
    <col min="5" max="6" width="4.5703125" bestFit="1" customWidth="1"/>
    <col min="7" max="7" width="6" bestFit="1" customWidth="1"/>
    <col min="8" max="8" width="7.85546875" bestFit="1" customWidth="1"/>
  </cols>
  <sheetData>
    <row r="1" spans="1:8" ht="18">
      <c r="A1" s="25" t="s">
        <v>28</v>
      </c>
      <c r="B1" s="26"/>
      <c r="C1" s="26"/>
      <c r="D1" s="26"/>
      <c r="E1" s="26"/>
      <c r="F1" s="26"/>
      <c r="G1" s="26"/>
      <c r="H1" s="27"/>
    </row>
    <row r="2" spans="1:8">
      <c r="A2" s="8" t="s">
        <v>0</v>
      </c>
      <c r="B2" s="13">
        <v>43200</v>
      </c>
      <c r="C2" s="13"/>
      <c r="D2" s="43"/>
      <c r="E2" s="43"/>
      <c r="F2" s="43"/>
      <c r="G2" s="43"/>
      <c r="H2" s="43"/>
    </row>
    <row r="3" spans="1:8">
      <c r="A3" s="8" t="s">
        <v>1</v>
      </c>
      <c r="B3" s="14" t="s">
        <v>19</v>
      </c>
      <c r="C3" s="14"/>
      <c r="D3" s="43"/>
      <c r="E3" s="43"/>
      <c r="F3" s="43"/>
      <c r="G3" s="43"/>
      <c r="H3" s="43"/>
    </row>
    <row r="4" spans="1:8">
      <c r="A4" s="8" t="s">
        <v>2</v>
      </c>
      <c r="B4" s="14">
        <v>360</v>
      </c>
      <c r="C4" s="14"/>
      <c r="D4" s="43"/>
      <c r="E4" s="43"/>
      <c r="F4" s="43"/>
      <c r="G4" s="43"/>
      <c r="H4" s="43"/>
    </row>
    <row r="5" spans="1:8">
      <c r="A5" s="29" t="s">
        <v>52</v>
      </c>
      <c r="B5" s="29"/>
      <c r="C5" s="11" t="s">
        <v>29</v>
      </c>
      <c r="D5" s="2" t="s">
        <v>3</v>
      </c>
      <c r="E5" s="3" t="s">
        <v>4</v>
      </c>
      <c r="F5" s="3" t="s">
        <v>5</v>
      </c>
      <c r="G5" s="3" t="s">
        <v>12</v>
      </c>
      <c r="H5" s="3" t="s">
        <v>15</v>
      </c>
    </row>
    <row r="6" spans="1:8" ht="28.5">
      <c r="A6" s="30" t="s">
        <v>17</v>
      </c>
      <c r="B6" s="12" t="s">
        <v>20</v>
      </c>
      <c r="C6" s="12" t="s">
        <v>30</v>
      </c>
      <c r="D6" s="5" t="s">
        <v>34</v>
      </c>
      <c r="E6" s="1">
        <v>1</v>
      </c>
      <c r="F6" s="1">
        <v>1</v>
      </c>
      <c r="G6" s="6">
        <v>14000</v>
      </c>
      <c r="H6" s="6">
        <f>E6*F6*G6</f>
        <v>14000</v>
      </c>
    </row>
    <row r="7" spans="1:8" ht="22.5" customHeight="1">
      <c r="A7" s="31"/>
      <c r="B7" s="30" t="s">
        <v>21</v>
      </c>
      <c r="C7" s="12" t="s">
        <v>31</v>
      </c>
      <c r="D7" s="5" t="s">
        <v>35</v>
      </c>
      <c r="E7" s="1">
        <v>1</v>
      </c>
      <c r="F7" s="1">
        <v>1</v>
      </c>
      <c r="G7" s="6">
        <v>7500</v>
      </c>
      <c r="H7" s="6">
        <f t="shared" ref="H7:H28" si="0">E7*F7*G7</f>
        <v>7500</v>
      </c>
    </row>
    <row r="8" spans="1:8" ht="21.75" customHeight="1">
      <c r="A8" s="31"/>
      <c r="B8" s="31"/>
      <c r="C8" s="12" t="s">
        <v>32</v>
      </c>
      <c r="D8" s="5" t="s">
        <v>36</v>
      </c>
      <c r="E8" s="1">
        <v>1</v>
      </c>
      <c r="F8" s="1">
        <v>1</v>
      </c>
      <c r="G8" s="6">
        <v>7500</v>
      </c>
      <c r="H8" s="6">
        <f t="shared" si="0"/>
        <v>7500</v>
      </c>
    </row>
    <row r="9" spans="1:8" ht="21.75" customHeight="1">
      <c r="A9" s="31"/>
      <c r="B9" s="31"/>
      <c r="C9" s="12" t="s">
        <v>56</v>
      </c>
      <c r="D9" s="5" t="s">
        <v>36</v>
      </c>
      <c r="E9" s="1">
        <v>1</v>
      </c>
      <c r="F9" s="1">
        <v>1</v>
      </c>
      <c r="G9" s="6">
        <v>7500</v>
      </c>
      <c r="H9" s="6">
        <f t="shared" si="0"/>
        <v>7500</v>
      </c>
    </row>
    <row r="10" spans="1:8" ht="24" customHeight="1">
      <c r="A10" s="31"/>
      <c r="B10" s="32"/>
      <c r="C10" s="12" t="s">
        <v>33</v>
      </c>
      <c r="D10" s="5" t="s">
        <v>36</v>
      </c>
      <c r="E10" s="1">
        <v>1</v>
      </c>
      <c r="F10" s="1">
        <v>1</v>
      </c>
      <c r="G10" s="6">
        <v>4000</v>
      </c>
      <c r="H10" s="6">
        <f>E10*F10*G10</f>
        <v>4000</v>
      </c>
    </row>
    <row r="11" spans="1:8" ht="24.75" customHeight="1">
      <c r="A11" s="31"/>
      <c r="B11" s="12" t="s">
        <v>10</v>
      </c>
      <c r="C11" s="12"/>
      <c r="D11" s="5" t="s">
        <v>37</v>
      </c>
      <c r="E11" s="1">
        <v>1</v>
      </c>
      <c r="F11" s="1">
        <v>1</v>
      </c>
      <c r="G11" s="6">
        <v>12000</v>
      </c>
      <c r="H11" s="6">
        <f t="shared" si="0"/>
        <v>12000</v>
      </c>
    </row>
    <row r="12" spans="1:8" s="18" customFormat="1">
      <c r="A12" s="31"/>
      <c r="B12" s="19" t="s">
        <v>8</v>
      </c>
      <c r="C12" s="19"/>
      <c r="D12" s="9" t="s">
        <v>53</v>
      </c>
      <c r="E12" s="1">
        <v>1</v>
      </c>
      <c r="F12" s="1">
        <v>1</v>
      </c>
      <c r="G12" s="6">
        <v>1200</v>
      </c>
      <c r="H12" s="6">
        <f t="shared" si="0"/>
        <v>1200</v>
      </c>
    </row>
    <row r="13" spans="1:8" s="18" customFormat="1">
      <c r="A13" s="31"/>
      <c r="B13" s="19" t="s">
        <v>44</v>
      </c>
      <c r="C13" s="19"/>
      <c r="D13" s="9"/>
      <c r="E13" s="1">
        <v>1</v>
      </c>
      <c r="F13" s="1">
        <v>4</v>
      </c>
      <c r="G13" s="6">
        <v>80</v>
      </c>
      <c r="H13" s="6">
        <f t="shared" si="0"/>
        <v>320</v>
      </c>
    </row>
    <row r="14" spans="1:8" s="18" customFormat="1">
      <c r="A14" s="31"/>
      <c r="B14" s="19" t="s">
        <v>54</v>
      </c>
      <c r="C14" s="19"/>
      <c r="D14" s="9"/>
      <c r="E14" s="1">
        <v>1</v>
      </c>
      <c r="F14" s="1">
        <v>6</v>
      </c>
      <c r="G14" s="6">
        <v>30</v>
      </c>
      <c r="H14" s="6">
        <f t="shared" si="0"/>
        <v>180</v>
      </c>
    </row>
    <row r="15" spans="1:8" s="18" customFormat="1">
      <c r="A15" s="31"/>
      <c r="B15" s="19" t="s">
        <v>55</v>
      </c>
      <c r="C15" s="19"/>
      <c r="D15" s="9"/>
      <c r="E15" s="1">
        <v>1</v>
      </c>
      <c r="F15" s="1">
        <v>6</v>
      </c>
      <c r="G15" s="6">
        <v>30</v>
      </c>
      <c r="H15" s="6">
        <f t="shared" ref="H15" si="1">E15*F15*G15</f>
        <v>180</v>
      </c>
    </row>
    <row r="16" spans="1:8" s="18" customFormat="1">
      <c r="A16" s="32"/>
      <c r="B16" s="19" t="s">
        <v>9</v>
      </c>
      <c r="C16" s="19"/>
      <c r="D16" s="9" t="s">
        <v>38</v>
      </c>
      <c r="E16" s="1">
        <v>1</v>
      </c>
      <c r="F16" s="1">
        <v>420</v>
      </c>
      <c r="G16" s="6"/>
      <c r="H16" s="6">
        <v>300</v>
      </c>
    </row>
    <row r="17" spans="1:8">
      <c r="A17" s="28"/>
      <c r="B17" s="28"/>
      <c r="C17" s="28"/>
      <c r="D17" s="28"/>
      <c r="E17" s="28"/>
      <c r="F17" s="28"/>
      <c r="G17" s="17" t="s">
        <v>16</v>
      </c>
      <c r="H17" s="17">
        <f>SUM(H6:H16)</f>
        <v>54680</v>
      </c>
    </row>
    <row r="18" spans="1:8" ht="32.25" customHeight="1">
      <c r="A18" s="33" t="s">
        <v>18</v>
      </c>
      <c r="B18" s="15" t="s">
        <v>22</v>
      </c>
      <c r="C18" s="15" t="s">
        <v>41</v>
      </c>
      <c r="D18" s="9" t="s">
        <v>42</v>
      </c>
      <c r="E18" s="1">
        <v>1</v>
      </c>
      <c r="F18" s="1">
        <v>360</v>
      </c>
      <c r="G18" s="6">
        <v>115</v>
      </c>
      <c r="H18" s="6">
        <f t="shared" si="0"/>
        <v>41400</v>
      </c>
    </row>
    <row r="19" spans="1:8">
      <c r="A19" s="33"/>
      <c r="B19" s="21" t="s">
        <v>23</v>
      </c>
      <c r="C19" s="21" t="s">
        <v>40</v>
      </c>
      <c r="D19" s="9" t="s">
        <v>62</v>
      </c>
      <c r="E19" s="1">
        <v>2</v>
      </c>
      <c r="F19" s="1">
        <v>1</v>
      </c>
      <c r="G19" s="6">
        <v>2000</v>
      </c>
      <c r="H19" s="6">
        <v>4000</v>
      </c>
    </row>
    <row r="20" spans="1:8" ht="39.75" customHeight="1">
      <c r="A20" s="33"/>
      <c r="B20" s="10" t="s">
        <v>24</v>
      </c>
      <c r="C20" s="37" t="s">
        <v>39</v>
      </c>
      <c r="D20" s="9" t="s">
        <v>43</v>
      </c>
      <c r="E20" s="1">
        <v>1</v>
      </c>
      <c r="F20" s="1">
        <v>36</v>
      </c>
      <c r="G20" s="6">
        <v>1700</v>
      </c>
      <c r="H20" s="6">
        <f t="shared" si="0"/>
        <v>61200</v>
      </c>
    </row>
    <row r="21" spans="1:8" s="18" customFormat="1">
      <c r="A21" s="33"/>
      <c r="B21" s="20" t="s">
        <v>58</v>
      </c>
      <c r="C21" s="38"/>
      <c r="D21" s="24" t="s">
        <v>60</v>
      </c>
      <c r="E21" s="22">
        <v>1</v>
      </c>
      <c r="F21" s="22">
        <v>96</v>
      </c>
      <c r="G21" s="6">
        <v>67</v>
      </c>
      <c r="H21" s="6">
        <f t="shared" si="0"/>
        <v>6432</v>
      </c>
    </row>
    <row r="22" spans="1:8">
      <c r="A22" s="33"/>
      <c r="B22" s="10" t="s">
        <v>45</v>
      </c>
      <c r="C22" s="39"/>
      <c r="D22" s="9" t="s">
        <v>46</v>
      </c>
      <c r="E22" s="1">
        <v>1</v>
      </c>
      <c r="F22" s="1">
        <v>36</v>
      </c>
      <c r="G22" s="6">
        <v>20</v>
      </c>
      <c r="H22" s="6">
        <f t="shared" si="0"/>
        <v>720</v>
      </c>
    </row>
    <row r="23" spans="1:8">
      <c r="A23" s="28"/>
      <c r="B23" s="28"/>
      <c r="C23" s="28"/>
      <c r="D23" s="28"/>
      <c r="E23" s="28"/>
      <c r="F23" s="28"/>
      <c r="G23" s="17" t="s">
        <v>13</v>
      </c>
      <c r="H23" s="17">
        <f>SUM(H18:H22)</f>
        <v>113752</v>
      </c>
    </row>
    <row r="24" spans="1:8">
      <c r="A24" s="33" t="s">
        <v>6</v>
      </c>
      <c r="B24" s="15" t="s">
        <v>48</v>
      </c>
      <c r="C24" s="40"/>
      <c r="D24" s="7" t="s">
        <v>47</v>
      </c>
      <c r="E24" s="1">
        <v>1</v>
      </c>
      <c r="F24" s="1">
        <v>2</v>
      </c>
      <c r="G24" s="6">
        <v>670</v>
      </c>
      <c r="H24" s="6">
        <f t="shared" si="0"/>
        <v>1340</v>
      </c>
    </row>
    <row r="25" spans="1:8">
      <c r="A25" s="33"/>
      <c r="B25" s="15" t="s">
        <v>49</v>
      </c>
      <c r="C25" s="41"/>
      <c r="D25" s="7" t="s">
        <v>50</v>
      </c>
      <c r="E25" s="1">
        <v>3</v>
      </c>
      <c r="F25" s="1">
        <v>1</v>
      </c>
      <c r="G25" s="6">
        <v>550</v>
      </c>
      <c r="H25" s="6">
        <f t="shared" si="0"/>
        <v>1650</v>
      </c>
    </row>
    <row r="26" spans="1:8">
      <c r="A26" s="33"/>
      <c r="B26" s="15" t="s">
        <v>7</v>
      </c>
      <c r="C26" s="42"/>
      <c r="D26" s="7" t="s">
        <v>51</v>
      </c>
      <c r="E26" s="1">
        <v>4</v>
      </c>
      <c r="F26" s="1">
        <v>6</v>
      </c>
      <c r="G26" s="6">
        <v>100</v>
      </c>
      <c r="H26" s="6">
        <f t="shared" si="0"/>
        <v>2400</v>
      </c>
    </row>
    <row r="27" spans="1:8">
      <c r="A27" s="28"/>
      <c r="B27" s="28"/>
      <c r="C27" s="28"/>
      <c r="D27" s="28"/>
      <c r="E27" s="28"/>
      <c r="F27" s="28"/>
      <c r="G27" s="17" t="s">
        <v>13</v>
      </c>
      <c r="H27" s="17">
        <f>SUM(H24:H26)</f>
        <v>5390</v>
      </c>
    </row>
    <row r="28" spans="1:8">
      <c r="A28" s="20" t="s">
        <v>57</v>
      </c>
      <c r="B28" s="15" t="s">
        <v>11</v>
      </c>
      <c r="C28" s="15"/>
      <c r="D28" s="7" t="s">
        <v>25</v>
      </c>
      <c r="E28" s="1">
        <v>1</v>
      </c>
      <c r="F28" s="1">
        <v>1</v>
      </c>
      <c r="G28" s="6">
        <v>2000</v>
      </c>
      <c r="H28" s="6">
        <f t="shared" si="0"/>
        <v>2000</v>
      </c>
    </row>
    <row r="29" spans="1:8">
      <c r="A29" s="20"/>
      <c r="B29" s="15" t="s">
        <v>59</v>
      </c>
      <c r="C29" s="15"/>
      <c r="D29" s="23" t="s">
        <v>61</v>
      </c>
      <c r="E29" s="1"/>
      <c r="F29" s="1"/>
      <c r="G29" s="6"/>
      <c r="H29" s="6">
        <v>6000</v>
      </c>
    </row>
    <row r="30" spans="1:8">
      <c r="A30" s="28"/>
      <c r="B30" s="28"/>
      <c r="C30" s="28"/>
      <c r="D30" s="28"/>
      <c r="E30" s="28"/>
      <c r="F30" s="28"/>
      <c r="G30" s="17" t="s">
        <v>16</v>
      </c>
      <c r="H30" s="17">
        <f>SUM(H28:H29)</f>
        <v>8000</v>
      </c>
    </row>
    <row r="31" spans="1:8" ht="22.5" customHeight="1">
      <c r="A31" s="34" t="s">
        <v>14</v>
      </c>
      <c r="B31" s="35"/>
      <c r="C31" s="35"/>
      <c r="D31" s="35"/>
      <c r="E31" s="35"/>
      <c r="F31" s="35"/>
      <c r="G31" s="36"/>
      <c r="H31" s="4">
        <f>H30+H27+H17+H23</f>
        <v>181822</v>
      </c>
    </row>
    <row r="32" spans="1:8" ht="23.25" customHeight="1">
      <c r="A32" s="34" t="s">
        <v>27</v>
      </c>
      <c r="B32" s="35"/>
      <c r="C32" s="35"/>
      <c r="D32" s="35"/>
      <c r="E32" s="35"/>
      <c r="F32" s="35"/>
      <c r="G32" s="36"/>
      <c r="H32" s="4">
        <f>H31*10%</f>
        <v>18182.2</v>
      </c>
    </row>
    <row r="33" spans="1:8" ht="22.5" customHeight="1">
      <c r="A33" s="34" t="s">
        <v>26</v>
      </c>
      <c r="B33" s="35"/>
      <c r="C33" s="35"/>
      <c r="D33" s="35"/>
      <c r="E33" s="35"/>
      <c r="F33" s="35"/>
      <c r="G33" s="36"/>
      <c r="H33" s="4">
        <f>H31+H32</f>
        <v>200004.2</v>
      </c>
    </row>
  </sheetData>
  <mergeCells count="16">
    <mergeCell ref="A32:G32"/>
    <mergeCell ref="A33:G33"/>
    <mergeCell ref="C20:C22"/>
    <mergeCell ref="C24:C26"/>
    <mergeCell ref="D2:H4"/>
    <mergeCell ref="A31:G31"/>
    <mergeCell ref="B7:B10"/>
    <mergeCell ref="A1:H1"/>
    <mergeCell ref="A17:F17"/>
    <mergeCell ref="A27:F27"/>
    <mergeCell ref="A30:F30"/>
    <mergeCell ref="A5:B5"/>
    <mergeCell ref="A6:A16"/>
    <mergeCell ref="A24:A26"/>
    <mergeCell ref="A18:A22"/>
    <mergeCell ref="A23:F23"/>
  </mergeCells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User</cp:lastModifiedBy>
  <cp:lastPrinted>2016-01-21T02:16:02Z</cp:lastPrinted>
  <dcterms:created xsi:type="dcterms:W3CDTF">2014-11-26T07:00:11Z</dcterms:created>
  <dcterms:modified xsi:type="dcterms:W3CDTF">2018-04-05T06:03:17Z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