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/>
  <xr:revisionPtr revIDLastSave="0" documentId="13_ncr:1_{C01BA584-9B03-4CE2-8B03-3E379C3CFF79}" xr6:coauthVersionLast="32" xr6:coauthVersionMax="32" xr10:uidLastSave="{00000000-0000-0000-0000-000000000000}"/>
  <bookViews>
    <workbookView xWindow="5055" yWindow="1125" windowWidth="20730" windowHeight="11760" xr2:uid="{00000000-000D-0000-FFFF-FFFF00000000}"/>
  </bookViews>
  <sheets>
    <sheet name="会议预算报价" sheetId="8" r:id="rId1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8" l="1"/>
  <c r="H16" i="8"/>
  <c r="H18" i="8"/>
  <c r="H10" i="8"/>
  <c r="H11" i="8"/>
  <c r="H12" i="8"/>
  <c r="H13" i="8"/>
  <c r="H21" i="8"/>
  <c r="H22" i="8"/>
  <c r="H23" i="8"/>
  <c r="H24" i="8"/>
  <c r="H27" i="8"/>
  <c r="H28" i="8"/>
  <c r="H29" i="8"/>
  <c r="H30" i="8"/>
  <c r="H31" i="8"/>
  <c r="H32" i="8"/>
  <c r="H35" i="8"/>
  <c r="H36" i="8"/>
  <c r="H37" i="8"/>
  <c r="H38" i="8" s="1"/>
  <c r="G41" i="8" s="1"/>
  <c r="H41" i="8" s="1"/>
  <c r="H42" i="8" s="1"/>
  <c r="H45" i="8"/>
  <c r="H46" i="8"/>
  <c r="H49" i="8"/>
  <c r="H50" i="8"/>
  <c r="H51" i="8"/>
  <c r="G54" i="8" l="1"/>
  <c r="H54" i="8" s="1"/>
  <c r="H55" i="8" s="1"/>
  <c r="H56" i="8" s="1"/>
</calcChain>
</file>

<file path=xl/sharedStrings.xml><?xml version="1.0" encoding="utf-8"?>
<sst xmlns="http://schemas.openxmlformats.org/spreadsheetml/2006/main" count="200" uniqueCount="128">
  <si>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</si>
  <si>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</si>
  <si>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</si>
  <si>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</si>
  <si>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</si>
  <si>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</si>
  <si>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</si>
  <si>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</si>
  <si>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</si>
  <si>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</si>
  <si>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机场及市内接送机用车</t>
    <phoneticPr fontId="3" type="noConversion"/>
  </si>
  <si>
    <t>辆/趟</t>
    <phoneticPr fontId="3" type="noConversion"/>
  </si>
  <si>
    <t>序号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</si>
  <si>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</si>
  <si>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</si>
  <si>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</si>
  <si>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间/晚</t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</si>
  <si>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</si>
  <si>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</si>
  <si>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</si>
  <si>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</si>
  <si>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</si>
  <si>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</si>
  <si>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</si>
  <si>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</si>
  <si>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</si>
  <si>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</si>
  <si>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</si>
  <si>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</si>
  <si>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</si>
  <si>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</si>
  <si>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午餐</t>
  </si>
  <si>
    <t>接机牌</t>
  </si>
  <si>
    <t>机票</t>
  </si>
  <si>
    <t>C</t>
  </si>
  <si>
    <t>D</t>
  </si>
  <si>
    <t>块</t>
  </si>
  <si>
    <t>次</t>
  </si>
  <si>
    <t>工作人员费用</t>
  </si>
  <si>
    <t>人数</t>
  </si>
  <si>
    <t>天数</t>
  </si>
  <si>
    <t>H</t>
  </si>
  <si>
    <t>X展架</t>
  </si>
  <si>
    <t>会议时间：</t>
  </si>
  <si>
    <t>备注：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</si>
  <si>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</si>
  <si>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</si>
  <si>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</si>
  <si>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</si>
  <si>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</si>
  <si>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</si>
  <si>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</si>
  <si>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</si>
  <si>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</si>
  <si>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</si>
  <si>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</si>
  <si>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__地方-__地方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</si>
  <si>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</si>
  <si>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</si>
  <si>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</si>
  <si>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</si>
  <si>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</si>
  <si>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</si>
  <si>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</si>
  <si>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</si>
  <si>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</si>
  <si>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</si>
  <si>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B-1</t>
  </si>
  <si>
    <t>C-1</t>
  </si>
  <si>
    <t>C-2</t>
  </si>
  <si>
    <t>D-1</t>
  </si>
  <si>
    <t>D-2</t>
  </si>
  <si>
    <t>D-3</t>
  </si>
  <si>
    <t>E-1</t>
  </si>
  <si>
    <t>E-2</t>
  </si>
  <si>
    <t>F-1</t>
  </si>
  <si>
    <t>G-1</t>
  </si>
  <si>
    <t>H-1</t>
  </si>
  <si>
    <t>H-2</t>
  </si>
  <si>
    <t>J-1</t>
  </si>
  <si>
    <t>供应商名称：</t>
  </si>
  <si>
    <t>联系人/电话：</t>
  </si>
  <si>
    <t>报价有效期：</t>
  </si>
  <si>
    <t>B-2</t>
    <phoneticPr fontId="22" type="noConversion"/>
  </si>
  <si>
    <t>人</t>
    <phoneticPr fontId="22" type="noConversion"/>
  </si>
  <si>
    <t>人数</t>
    <phoneticPr fontId="3" type="noConversion"/>
  </si>
  <si>
    <t>次数</t>
    <phoneticPr fontId="3" type="noConversion"/>
  </si>
  <si>
    <t>晚宴</t>
    <phoneticPr fontId="22" type="noConversion"/>
  </si>
  <si>
    <t>商务舱</t>
    <phoneticPr fontId="22" type="noConversion"/>
  </si>
  <si>
    <t>各地专家往返当地机场费用</t>
    <phoneticPr fontId="3" type="noConversion"/>
  </si>
  <si>
    <t>D-4</t>
  </si>
  <si>
    <t>D-5</t>
  </si>
  <si>
    <t>特展设计和制作</t>
    <phoneticPr fontId="22" type="noConversion"/>
  </si>
  <si>
    <t>块</t>
    <phoneticPr fontId="22" type="noConversion"/>
  </si>
  <si>
    <t xml:space="preserve">险种： 美亚畅游神州   保险额度：单项最高保额20万   </t>
    <rPh sb="4" eb="5">
      <t>mei ya</t>
    </rPh>
    <rPh sb="6" eb="7">
      <t>chang you</t>
    </rPh>
    <rPh sb="8" eb="9">
      <t>shen zhou</t>
    </rPh>
    <rPh sb="18" eb="19">
      <t>dan xiang</t>
    </rPh>
    <rPh sb="20" eb="21">
      <t>zui gao</t>
    </rPh>
    <rPh sb="22" eb="23">
      <t>bao e</t>
    </rPh>
    <rPh sb="26" eb="27">
      <t>wan</t>
    </rPh>
    <phoneticPr fontId="22" type="noConversion"/>
  </si>
  <si>
    <t>包含住宿、补助等</t>
    <rPh sb="0" eb="1">
      <t>bao han</t>
    </rPh>
    <rPh sb="2" eb="3">
      <t>zhu su</t>
    </rPh>
    <rPh sb="5" eb="6">
      <t>bu zhu</t>
    </rPh>
    <rPh sb="7" eb="8">
      <t>deng</t>
    </rPh>
    <phoneticPr fontId="22" type="noConversion"/>
  </si>
  <si>
    <t>4座帕萨特</t>
    <rPh sb="0" eb="5">
      <t>che xingyikai mei ruiwei zhu</t>
    </rPh>
    <phoneticPr fontId="3" type="noConversion"/>
  </si>
  <si>
    <t>当地工作人员</t>
    <phoneticPr fontId="22" type="noConversion"/>
  </si>
  <si>
    <t>机场工作人员</t>
    <phoneticPr fontId="22" type="noConversion"/>
  </si>
  <si>
    <t>份</t>
    <phoneticPr fontId="22" type="noConversion"/>
  </si>
  <si>
    <t>OA新进展和AD新进展</t>
    <phoneticPr fontId="22" type="noConversion"/>
  </si>
  <si>
    <t>山西省晋中市</t>
    <phoneticPr fontId="22" type="noConversion"/>
  </si>
  <si>
    <t>国内会议</t>
  </si>
  <si>
    <t>2018年5月26日-27日</t>
    <phoneticPr fontId="22" type="noConversion"/>
  </si>
  <si>
    <t>自助1次：5月27日中午</t>
    <phoneticPr fontId="22" type="noConversion"/>
  </si>
  <si>
    <t>经济舱（备注：火车票）</t>
    <phoneticPr fontId="22" type="noConversion"/>
  </si>
  <si>
    <t>OA新进展和AD新进展需求表及报价表格</t>
    <phoneticPr fontId="22" type="noConversion"/>
  </si>
  <si>
    <t>50座以上大巴车接送站</t>
    <phoneticPr fontId="3" type="noConversion"/>
  </si>
  <si>
    <t>无此项需求</t>
    <phoneticPr fontId="22" type="noConversion"/>
  </si>
  <si>
    <t>普通大床房（__5_月_26__日_1晚）</t>
    <phoneticPr fontId="22" type="noConversion"/>
  </si>
  <si>
    <t>餐标300元/人</t>
  </si>
  <si>
    <t>餐标300元/人</t>
    <phoneticPr fontId="22" type="noConversion"/>
  </si>
  <si>
    <t>要求：车内及车外干净整洁，两年内的新车，全程跟两天</t>
    <phoneticPr fontId="22" type="noConversion"/>
  </si>
  <si>
    <t>往返火车站费用</t>
    <phoneticPr fontId="22" type="noConversion"/>
  </si>
  <si>
    <t>各地人员往返当地火车站交通</t>
    <phoneticPr fontId="22" type="noConversion"/>
  </si>
  <si>
    <t>包含交通、住宿、补贴等</t>
    <phoneticPr fontId="22" type="noConversion"/>
  </si>
  <si>
    <t>高铁一等座</t>
    <phoneticPr fontId="22" type="noConversion"/>
  </si>
  <si>
    <t>康辉集团北京国际会议展览有限公司</t>
    <phoneticPr fontId="22" type="noConversion"/>
  </si>
  <si>
    <t>郭海燕 13810995220</t>
    <phoneticPr fontId="22" type="noConversion"/>
  </si>
  <si>
    <t>2018.4.23</t>
    <phoneticPr fontId="22" type="noConversion"/>
  </si>
  <si>
    <t xml:space="preserve">酒店：山西太原龙城酒店 </t>
    <phoneticPr fontId="22" type="noConversion"/>
  </si>
  <si>
    <t>次/半天</t>
    <phoneticPr fontId="3" type="noConversion"/>
  </si>
  <si>
    <t>普通双床房（ 5 月_26_日_1_晚）</t>
    <phoneticPr fontId="22" type="noConversion"/>
  </si>
  <si>
    <t>会场 酒店首义厅 5月27日上午 88平米</t>
    <phoneticPr fontId="3" type="noConversion"/>
  </si>
  <si>
    <t>含投影</t>
    <phoneticPr fontId="3" type="noConversion"/>
  </si>
  <si>
    <t>自助晚餐：5月26日晚餐/桌餐</t>
    <phoneticPr fontId="22" type="noConversion"/>
  </si>
  <si>
    <t>个</t>
    <phoneticPr fontId="3" type="noConversion"/>
  </si>
  <si>
    <t>其他需求：物料制作（邀请函）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</si>
</sst>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.00_ "/>
    <numFmt numFmtId="177" formatCode="#,##0.0_ "/>
    <numFmt numFmtId="178" formatCode="#,##0.000_ "/>
  </numFmts>
  <fonts count="34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4" fontId="14" fillId="0" borderId="8" xfId="2" applyNumberFormat="1" applyFont="1" applyBorder="1">
      <alignment vertical="center"/>
    </xf>
    <xf numFmtId="0" fontId="14" fillId="0" borderId="6" xfId="2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4" fontId="14" fillId="0" borderId="21" xfId="2" applyNumberFormat="1" applyFont="1" applyFill="1" applyBorder="1">
      <alignment vertical="center"/>
    </xf>
    <xf numFmtId="0" fontId="3" fillId="0" borderId="8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center"/>
    </xf>
    <xf numFmtId="0" fontId="3" fillId="0" borderId="31" xfId="2" applyFont="1" applyBorder="1">
      <alignment vertical="center"/>
    </xf>
    <xf numFmtId="0" fontId="10" fillId="2" borderId="35" xfId="2" applyFont="1" applyFill="1" applyBorder="1" applyAlignment="1">
      <alignment horizontal="center" vertical="center"/>
    </xf>
    <xf numFmtId="0" fontId="3" fillId="0" borderId="36" xfId="2" applyFont="1" applyBorder="1">
      <alignment vertical="center"/>
    </xf>
    <xf numFmtId="0" fontId="16" fillId="0" borderId="36" xfId="2" applyFont="1" applyBorder="1" applyAlignment="1">
      <alignment vertical="center" wrapText="1"/>
    </xf>
    <xf numFmtId="0" fontId="3" fillId="0" borderId="20" xfId="2" applyFont="1" applyBorder="1">
      <alignment vertical="center"/>
    </xf>
    <xf numFmtId="0" fontId="10" fillId="2" borderId="38" xfId="2" applyFont="1" applyFill="1" applyBorder="1" applyAlignment="1">
      <alignment horizontal="center" vertical="center"/>
    </xf>
    <xf numFmtId="0" fontId="18" fillId="0" borderId="36" xfId="2" applyFont="1" applyBorder="1">
      <alignment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2" fillId="5" borderId="8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left" vertical="center"/>
    </xf>
    <xf numFmtId="0" fontId="14" fillId="5" borderId="8" xfId="2" applyFont="1" applyFill="1" applyBorder="1" applyAlignment="1">
      <alignment horizontal="left" vertical="center"/>
    </xf>
    <xf numFmtId="0" fontId="12" fillId="5" borderId="8" xfId="2" applyFont="1" applyFill="1" applyBorder="1" applyAlignment="1">
      <alignment vertical="center"/>
    </xf>
    <xf numFmtId="0" fontId="16" fillId="5" borderId="8" xfId="2" applyFont="1" applyFill="1" applyBorder="1" applyAlignment="1">
      <alignment horizontal="left" vertical="center"/>
    </xf>
    <xf numFmtId="0" fontId="12" fillId="5" borderId="8" xfId="2" applyFont="1" applyFill="1" applyBorder="1" applyAlignment="1">
      <alignment horizontal="left" vertical="center"/>
    </xf>
    <xf numFmtId="0" fontId="27" fillId="0" borderId="40" xfId="2" applyFont="1" applyFill="1" applyBorder="1" applyAlignment="1">
      <alignment horizontal="left" vertical="center"/>
    </xf>
    <xf numFmtId="4" fontId="12" fillId="3" borderId="8" xfId="2" applyNumberFormat="1" applyFont="1" applyFill="1" applyBorder="1">
      <alignment vertical="center"/>
    </xf>
    <xf numFmtId="0" fontId="14" fillId="3" borderId="8" xfId="2" applyFont="1" applyFill="1" applyBorder="1" applyAlignment="1">
      <alignment horizontal="left" vertical="center"/>
    </xf>
    <xf numFmtId="176" fontId="12" fillId="3" borderId="8" xfId="2" applyNumberFormat="1" applyFont="1" applyFill="1" applyBorder="1">
      <alignment vertical="center"/>
    </xf>
    <xf numFmtId="0" fontId="24" fillId="7" borderId="12" xfId="2" applyFont="1" applyFill="1" applyBorder="1" applyAlignment="1">
      <alignment vertical="center"/>
    </xf>
    <xf numFmtId="0" fontId="24" fillId="7" borderId="9" xfId="2" applyFont="1" applyFill="1" applyBorder="1" applyAlignment="1">
      <alignment vertical="center"/>
    </xf>
    <xf numFmtId="0" fontId="24" fillId="7" borderId="11" xfId="2" applyFont="1" applyFill="1" applyBorder="1" applyAlignment="1">
      <alignment vertical="center"/>
    </xf>
    <xf numFmtId="176" fontId="25" fillId="7" borderId="36" xfId="2" applyNumberFormat="1" applyFont="1" applyFill="1" applyBorder="1">
      <alignment vertical="center"/>
    </xf>
    <xf numFmtId="0" fontId="14" fillId="6" borderId="23" xfId="2" applyFont="1" applyFill="1" applyBorder="1" applyAlignment="1">
      <alignment horizontal="left" vertical="center"/>
    </xf>
    <xf numFmtId="0" fontId="14" fillId="6" borderId="24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4" fillId="6" borderId="25" xfId="2" applyFont="1" applyFill="1" applyBorder="1" applyAlignment="1">
      <alignment horizontal="left" vertical="center"/>
    </xf>
    <xf numFmtId="4" fontId="14" fillId="6" borderId="15" xfId="2" applyNumberFormat="1" applyFont="1" applyFill="1" applyBorder="1">
      <alignment vertical="center"/>
    </xf>
    <xf numFmtId="0" fontId="3" fillId="6" borderId="31" xfId="2" applyFont="1" applyFill="1" applyBorder="1">
      <alignment vertical="center"/>
    </xf>
    <xf numFmtId="4" fontId="14" fillId="6" borderId="8" xfId="2" applyNumberFormat="1" applyFont="1" applyFill="1" applyBorder="1">
      <alignment vertical="center"/>
    </xf>
    <xf numFmtId="0" fontId="3" fillId="6" borderId="20" xfId="2" applyFont="1" applyFill="1" applyBorder="1">
      <alignment vertical="center"/>
    </xf>
    <xf numFmtId="0" fontId="3" fillId="6" borderId="36" xfId="2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9" fillId="8" borderId="3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8" borderId="35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30" fillId="2" borderId="32" xfId="2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horizontal="center" vertical="center"/>
    </xf>
    <xf numFmtId="0" fontId="30" fillId="2" borderId="22" xfId="2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right" vertical="center"/>
    </xf>
    <xf numFmtId="4" fontId="12" fillId="0" borderId="8" xfId="2" applyNumberFormat="1" applyFont="1" applyFill="1" applyBorder="1">
      <alignment vertical="center"/>
    </xf>
    <xf numFmtId="0" fontId="18" fillId="0" borderId="36" xfId="2" applyFont="1" applyBorder="1">
      <alignment vertical="center"/>
    </xf>
    <xf numFmtId="0" fontId="18" fillId="0" borderId="36" xfId="2" applyFont="1" applyBorder="1">
      <alignment vertical="center"/>
    </xf>
    <xf numFmtId="0" fontId="14" fillId="5" borderId="8" xfId="2" applyFont="1" applyFill="1" applyBorder="1" applyAlignment="1">
      <alignment horizontal="left" vertical="center"/>
    </xf>
    <xf numFmtId="40" fontId="32" fillId="3" borderId="8" xfId="2" applyNumberFormat="1" applyFont="1" applyFill="1" applyBorder="1" applyAlignment="1">
      <alignment horizontal="right" vertical="center"/>
    </xf>
    <xf numFmtId="0" fontId="3" fillId="4" borderId="8" xfId="2" applyFont="1" applyFill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3" fillId="0" borderId="10" xfId="2" applyFont="1" applyBorder="1" applyAlignment="1">
      <alignment horizontal="left" vertical="center"/>
    </xf>
    <xf numFmtId="0" fontId="3" fillId="0" borderId="37" xfId="2" applyFont="1" applyBorder="1" applyAlignment="1">
      <alignment vertical="center" wrapText="1"/>
    </xf>
    <xf numFmtId="4" fontId="32" fillId="3" borderId="11" xfId="2" applyNumberFormat="1" applyFont="1" applyFill="1" applyBorder="1">
      <alignment vertical="center"/>
    </xf>
    <xf numFmtId="4" fontId="33" fillId="3" borderId="8" xfId="2" applyNumberFormat="1" applyFont="1" applyFill="1" applyBorder="1">
      <alignment vertical="center"/>
    </xf>
    <xf numFmtId="0" fontId="13" fillId="0" borderId="8" xfId="2" applyFont="1" applyBorder="1" applyAlignment="1">
      <alignment horizontal="left" vertical="center"/>
    </xf>
    <xf numFmtId="0" fontId="3" fillId="5" borderId="8" xfId="2" applyFont="1" applyFill="1" applyBorder="1" applyAlignment="1">
      <alignment horizontal="left" vertical="center" wrapText="1"/>
    </xf>
    <xf numFmtId="9" fontId="3" fillId="0" borderId="8" xfId="2" applyNumberFormat="1" applyFont="1" applyBorder="1" applyAlignment="1">
      <alignment horizontal="center" vertical="center"/>
    </xf>
    <xf numFmtId="0" fontId="14" fillId="3" borderId="8" xfId="2" applyFont="1" applyFill="1" applyBorder="1" applyAlignment="1">
      <alignment horizontal="right" vertical="center"/>
    </xf>
    <xf numFmtId="0" fontId="12" fillId="3" borderId="8" xfId="2" applyFont="1" applyFill="1" applyBorder="1" applyAlignment="1">
      <alignment horizontal="right" vertical="center"/>
    </xf>
    <xf numFmtId="0" fontId="32" fillId="3" borderId="8" xfId="2" applyFont="1" applyFill="1" applyBorder="1" applyAlignment="1">
      <alignment horizontal="right" vertical="center"/>
    </xf>
    <xf numFmtId="177" fontId="12" fillId="3" borderId="8" xfId="2" applyNumberFormat="1" applyFont="1" applyFill="1" applyBorder="1">
      <alignment vertical="center"/>
    </xf>
    <xf numFmtId="178" fontId="24" fillId="7" borderId="8" xfId="2" applyNumberFormat="1" applyFont="1" applyFill="1" applyBorder="1" applyAlignment="1">
      <alignment horizontal="right" vertical="center"/>
    </xf>
    <xf numFmtId="0" fontId="12" fillId="5" borderId="11" xfId="2" applyFont="1" applyFill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6" fillId="0" borderId="45" xfId="2" applyFont="1" applyBorder="1" applyAlignment="1">
      <alignment horizontal="left" vertical="center" wrapText="1"/>
    </xf>
    <xf numFmtId="0" fontId="9" fillId="0" borderId="43" xfId="2" applyFont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8" fillId="8" borderId="16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center" vertical="center"/>
    </xf>
    <xf numFmtId="0" fontId="9" fillId="8" borderId="19" xfId="2" applyFont="1" applyFill="1" applyBorder="1" applyAlignment="1">
      <alignment horizontal="center" vertical="center"/>
    </xf>
    <xf numFmtId="0" fontId="26" fillId="0" borderId="4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2" fillId="0" borderId="8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4" xfId="2" applyFont="1" applyFill="1" applyBorder="1" applyAlignment="1">
      <alignment horizontal="center" vertical="center" wrapText="1"/>
    </xf>
    <xf numFmtId="0" fontId="16" fillId="4" borderId="15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14" fontId="3" fillId="0" borderId="10" xfId="2" applyNumberFormat="1" applyFont="1" applyBorder="1" applyAlignment="1">
      <alignment horizontal="left" vertical="center"/>
    </xf>
    <xf numFmtId="14" fontId="3" fillId="0" borderId="14" xfId="2" applyNumberFormat="1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22" xfId="2" applyFont="1" applyFill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4" fontId="12" fillId="4" borderId="7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4" fillId="6" borderId="12" xfId="2" applyFont="1" applyFill="1" applyBorder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18" xfId="2" applyFont="1" applyFill="1" applyBorder="1" applyAlignment="1">
      <alignment horizontal="left" vertical="center"/>
    </xf>
    <xf numFmtId="0" fontId="14" fillId="6" borderId="11" xfId="2" applyFont="1" applyFill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</cellXfs>
  <cellStyles count="8">
    <cellStyle name="常规" xfId="0" builtinId="0"/>
    <cellStyle name="常规 2" xfId="1" xr:uid="{00000000-0005-0000-0000-000001000000}"/>
    <cellStyle name="常规 3" xfId="3" xr:uid="{00000000-0005-0000-0000-000002000000}"/>
    <cellStyle name="常规 3 2" xfId="6" xr:uid="{00000000-0005-0000-0000-000003000000}"/>
    <cellStyle name="常规 4" xfId="5" xr:uid="{00000000-0005-0000-0000-000004000000}"/>
    <cellStyle name="常规_Sheet1 3" xfId="2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7"/>
  <sheetViews>
    <sheetView tabSelected="1" topLeftCell="A30" workbookViewId="0">
      <selection activeCell="B40" sqref="B40:I40"/>
    </sheetView>
  </sheetViews>
  <sheetFormatPr defaultColWidth="8.875" defaultRowHeight="20.25" customHeight="1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spans="1:9" ht="42" customHeight="1">
      <c r="A1" s="86" t="s">
        <v>106</v>
      </c>
      <c r="B1" s="87"/>
      <c r="C1" s="87"/>
      <c r="D1" s="87"/>
      <c r="E1" s="87"/>
      <c r="F1" s="87"/>
      <c r="G1" s="87"/>
      <c r="H1" s="87"/>
      <c r="I1" s="87"/>
    </row>
    <row r="2" spans="1:9" ht="20.25" customHeight="1" thickBot="1">
      <c r="A2" s="1" t="s">
        <v>0</v>
      </c>
      <c r="B2" s="25" t="s">
        <v>100</v>
      </c>
      <c r="C2" s="53" t="s">
        <v>60</v>
      </c>
      <c r="D2" s="94" t="s">
        <v>101</v>
      </c>
      <c r="E2" s="94"/>
      <c r="F2" s="1" t="s">
        <v>52</v>
      </c>
      <c r="G2" s="2" t="s">
        <v>80</v>
      </c>
      <c r="H2" s="96" t="s">
        <v>117</v>
      </c>
      <c r="I2" s="96"/>
    </row>
    <row r="3" spans="1:9" ht="20.25" customHeight="1" thickBot="1">
      <c r="A3" s="2" t="s">
        <v>50</v>
      </c>
      <c r="B3" s="26" t="s">
        <v>102</v>
      </c>
      <c r="C3" s="2" t="s">
        <v>61</v>
      </c>
      <c r="D3" s="95">
        <v>30</v>
      </c>
      <c r="E3" s="95"/>
      <c r="F3" s="1" t="s">
        <v>51</v>
      </c>
      <c r="G3" s="2" t="s">
        <v>81</v>
      </c>
      <c r="H3" s="97" t="s">
        <v>118</v>
      </c>
      <c r="I3" s="97"/>
    </row>
    <row r="4" spans="1:9" ht="20.25" customHeight="1" thickBot="1">
      <c r="A4" s="2" t="s">
        <v>43</v>
      </c>
      <c r="B4" s="27" t="s">
        <v>103</v>
      </c>
      <c r="C4" s="1"/>
      <c r="F4" s="1" t="s">
        <v>53</v>
      </c>
      <c r="G4" s="2" t="s">
        <v>82</v>
      </c>
      <c r="H4" s="97" t="s">
        <v>119</v>
      </c>
      <c r="I4" s="97"/>
    </row>
    <row r="5" spans="1:9" ht="12" customHeight="1" thickBot="1">
      <c r="A5" s="84"/>
      <c r="B5" s="85"/>
      <c r="C5" s="85"/>
      <c r="D5" s="85"/>
      <c r="E5" s="85"/>
      <c r="F5" s="85"/>
      <c r="G5" s="85"/>
      <c r="H5" s="85"/>
      <c r="I5" s="85"/>
    </row>
    <row r="6" spans="1:9" ht="51" customHeight="1" thickTop="1" thickBot="1">
      <c r="A6" s="36" t="s">
        <v>44</v>
      </c>
      <c r="B6" s="91" t="s">
        <v>49</v>
      </c>
      <c r="C6" s="91"/>
      <c r="D6" s="91"/>
      <c r="E6" s="91"/>
      <c r="F6" s="91"/>
      <c r="G6" s="91"/>
      <c r="H6" s="92"/>
      <c r="I6" s="93"/>
    </row>
    <row r="7" spans="1:9" ht="20.25" customHeight="1" thickBot="1">
      <c r="A7" s="88" t="s">
        <v>64</v>
      </c>
      <c r="B7" s="89"/>
      <c r="C7" s="89"/>
      <c r="D7" s="89"/>
      <c r="E7" s="89"/>
      <c r="F7" s="89"/>
      <c r="G7" s="88" t="s">
        <v>65</v>
      </c>
      <c r="H7" s="89"/>
      <c r="I7" s="90"/>
    </row>
    <row r="8" spans="1:9" ht="20.25" customHeight="1">
      <c r="A8" s="54" t="s">
        <v>12</v>
      </c>
      <c r="B8" s="55" t="s">
        <v>2</v>
      </c>
      <c r="C8" s="55" t="s">
        <v>62</v>
      </c>
      <c r="D8" s="55" t="s">
        <v>85</v>
      </c>
      <c r="E8" s="55" t="s">
        <v>86</v>
      </c>
      <c r="F8" s="55" t="s">
        <v>13</v>
      </c>
      <c r="G8" s="55" t="s">
        <v>14</v>
      </c>
      <c r="H8" s="55" t="s">
        <v>63</v>
      </c>
      <c r="I8" s="56" t="s">
        <v>15</v>
      </c>
    </row>
    <row r="9" spans="1:9" ht="20.25" customHeight="1">
      <c r="A9" s="8" t="s">
        <v>54</v>
      </c>
      <c r="B9" s="98"/>
      <c r="C9" s="99"/>
      <c r="D9" s="99"/>
      <c r="E9" s="99"/>
      <c r="F9" s="99"/>
      <c r="G9" s="99"/>
      <c r="H9" s="100"/>
      <c r="I9" s="20"/>
    </row>
    <row r="10" spans="1:9" ht="20.25" customHeight="1">
      <c r="A10" s="101" t="s">
        <v>66</v>
      </c>
      <c r="B10" s="104" t="s">
        <v>120</v>
      </c>
      <c r="C10" s="34" t="s">
        <v>109</v>
      </c>
      <c r="D10" s="30">
        <v>5</v>
      </c>
      <c r="E10" s="30">
        <v>1</v>
      </c>
      <c r="F10" s="11" t="s">
        <v>16</v>
      </c>
      <c r="G10" s="66">
        <v>450</v>
      </c>
      <c r="H10" s="6">
        <f>D10*E10*G10</f>
        <v>2250</v>
      </c>
      <c r="I10" s="102"/>
    </row>
    <row r="11" spans="1:9" ht="14.25">
      <c r="A11" s="101"/>
      <c r="B11" s="105"/>
      <c r="C11" s="34" t="s">
        <v>122</v>
      </c>
      <c r="D11" s="30">
        <v>10</v>
      </c>
      <c r="E11" s="30">
        <v>1</v>
      </c>
      <c r="F11" s="11" t="s">
        <v>16</v>
      </c>
      <c r="G11" s="66">
        <v>450</v>
      </c>
      <c r="H11" s="62">
        <f>D11*E11*G11</f>
        <v>4500</v>
      </c>
      <c r="I11" s="103"/>
    </row>
    <row r="12" spans="1:9" ht="14.25">
      <c r="A12" s="82"/>
      <c r="B12" s="106"/>
      <c r="C12" s="34" t="s">
        <v>123</v>
      </c>
      <c r="D12" s="30">
        <v>1</v>
      </c>
      <c r="E12" s="30">
        <v>1</v>
      </c>
      <c r="F12" s="11" t="s">
        <v>121</v>
      </c>
      <c r="G12" s="66">
        <v>3000</v>
      </c>
      <c r="H12" s="62">
        <f>D12*E12*G12</f>
        <v>3000</v>
      </c>
      <c r="I12" s="83" t="s">
        <v>124</v>
      </c>
    </row>
    <row r="13" spans="1:9" ht="20.25" customHeight="1" thickBot="1">
      <c r="A13" s="108" t="s">
        <v>57</v>
      </c>
      <c r="B13" s="109"/>
      <c r="C13" s="109"/>
      <c r="D13" s="109"/>
      <c r="E13" s="109"/>
      <c r="F13" s="109"/>
      <c r="G13" s="109"/>
      <c r="H13" s="12">
        <f>SUM(H10:H12)</f>
        <v>9750</v>
      </c>
      <c r="I13" s="21"/>
    </row>
    <row r="14" spans="1:9" ht="20.25" customHeight="1">
      <c r="A14" s="3" t="s">
        <v>12</v>
      </c>
      <c r="B14" s="4" t="s">
        <v>2</v>
      </c>
      <c r="C14" s="4" t="s">
        <v>62</v>
      </c>
      <c r="D14" s="57" t="s">
        <v>18</v>
      </c>
      <c r="E14" s="60" t="s">
        <v>37</v>
      </c>
      <c r="F14" s="4" t="s">
        <v>5</v>
      </c>
      <c r="G14" s="4" t="s">
        <v>6</v>
      </c>
      <c r="H14" s="4" t="s">
        <v>7</v>
      </c>
      <c r="I14" s="19" t="s">
        <v>8</v>
      </c>
    </row>
    <row r="15" spans="1:9" ht="20.25" customHeight="1">
      <c r="A15" s="8" t="s">
        <v>55</v>
      </c>
      <c r="B15" s="98" t="s">
        <v>20</v>
      </c>
      <c r="C15" s="99"/>
      <c r="D15" s="99"/>
      <c r="E15" s="99"/>
      <c r="F15" s="99"/>
      <c r="G15" s="99"/>
      <c r="H15" s="100"/>
      <c r="I15" s="20"/>
    </row>
    <row r="16" spans="1:9" ht="20.25" customHeight="1">
      <c r="A16" s="5" t="s">
        <v>67</v>
      </c>
      <c r="B16" s="13" t="s">
        <v>31</v>
      </c>
      <c r="C16" s="31" t="s">
        <v>104</v>
      </c>
      <c r="D16" s="28">
        <v>30</v>
      </c>
      <c r="E16" s="81">
        <v>1</v>
      </c>
      <c r="F16" s="10" t="s">
        <v>19</v>
      </c>
      <c r="G16" s="72">
        <v>100</v>
      </c>
      <c r="H16" s="6">
        <f>D16*G16*E16</f>
        <v>3000</v>
      </c>
      <c r="I16" s="20" t="s">
        <v>111</v>
      </c>
    </row>
    <row r="17" spans="1:9" ht="14.25">
      <c r="A17" s="5" t="s">
        <v>83</v>
      </c>
      <c r="B17" s="13" t="s">
        <v>87</v>
      </c>
      <c r="C17" s="31" t="s">
        <v>125</v>
      </c>
      <c r="D17" s="28">
        <v>30</v>
      </c>
      <c r="E17" s="81">
        <v>1</v>
      </c>
      <c r="F17" s="10" t="s">
        <v>84</v>
      </c>
      <c r="G17" s="72">
        <v>180</v>
      </c>
      <c r="H17" s="62">
        <f>D17*G17*E17</f>
        <v>5400</v>
      </c>
      <c r="I17" s="20" t="s">
        <v>110</v>
      </c>
    </row>
    <row r="18" spans="1:9" ht="20.25" customHeight="1" thickBot="1">
      <c r="A18" s="108" t="s">
        <v>57</v>
      </c>
      <c r="B18" s="109"/>
      <c r="C18" s="109"/>
      <c r="D18" s="109"/>
      <c r="E18" s="109"/>
      <c r="F18" s="109"/>
      <c r="G18" s="128"/>
      <c r="H18" s="7">
        <f>SUM(H16:H17)</f>
        <v>8400</v>
      </c>
      <c r="I18" s="20"/>
    </row>
    <row r="19" spans="1:9" ht="20.25" customHeight="1">
      <c r="A19" s="3" t="s">
        <v>1</v>
      </c>
      <c r="B19" s="4" t="s">
        <v>2</v>
      </c>
      <c r="C19" s="4" t="s">
        <v>62</v>
      </c>
      <c r="D19" s="57" t="s">
        <v>3</v>
      </c>
      <c r="E19" s="57" t="s">
        <v>4</v>
      </c>
      <c r="F19" s="4" t="s">
        <v>5</v>
      </c>
      <c r="G19" s="4" t="s">
        <v>6</v>
      </c>
      <c r="H19" s="4" t="s">
        <v>7</v>
      </c>
      <c r="I19" s="19" t="s">
        <v>8</v>
      </c>
    </row>
    <row r="20" spans="1:9" ht="20.25" customHeight="1">
      <c r="A20" s="8" t="s">
        <v>34</v>
      </c>
      <c r="B20" s="98" t="s">
        <v>9</v>
      </c>
      <c r="C20" s="99"/>
      <c r="D20" s="99"/>
      <c r="E20" s="99"/>
      <c r="F20" s="99"/>
      <c r="G20" s="99"/>
      <c r="H20" s="100"/>
      <c r="I20" s="20"/>
    </row>
    <row r="21" spans="1:9" ht="20.25" customHeight="1">
      <c r="A21" s="110" t="s">
        <v>68</v>
      </c>
      <c r="B21" s="112" t="s">
        <v>10</v>
      </c>
      <c r="C21" s="9" t="s">
        <v>107</v>
      </c>
      <c r="D21" s="28">
        <v>1</v>
      </c>
      <c r="E21" s="28">
        <v>2</v>
      </c>
      <c r="F21" s="10" t="s">
        <v>11</v>
      </c>
      <c r="G21" s="37">
        <v>850</v>
      </c>
      <c r="H21" s="6">
        <f>D21*E21*G21</f>
        <v>1700</v>
      </c>
      <c r="I21" s="107" t="s">
        <v>112</v>
      </c>
    </row>
    <row r="22" spans="1:9" ht="20.25" customHeight="1">
      <c r="A22" s="111"/>
      <c r="B22" s="113"/>
      <c r="C22" s="9" t="s">
        <v>96</v>
      </c>
      <c r="D22" s="28">
        <v>5</v>
      </c>
      <c r="E22" s="28">
        <v>2</v>
      </c>
      <c r="F22" s="10" t="s">
        <v>11</v>
      </c>
      <c r="G22" s="37">
        <v>300</v>
      </c>
      <c r="H22" s="62">
        <f>D22*E22*G22</f>
        <v>3000</v>
      </c>
      <c r="I22" s="107"/>
    </row>
    <row r="23" spans="1:9" ht="14.25">
      <c r="A23" s="68" t="s">
        <v>69</v>
      </c>
      <c r="B23" s="69" t="s">
        <v>89</v>
      </c>
      <c r="C23" s="9" t="s">
        <v>113</v>
      </c>
      <c r="D23" s="28">
        <v>25</v>
      </c>
      <c r="E23" s="29">
        <v>2</v>
      </c>
      <c r="F23" s="10" t="s">
        <v>11</v>
      </c>
      <c r="G23" s="71">
        <v>300</v>
      </c>
      <c r="H23" s="6">
        <f>D23*E23*G23</f>
        <v>15000</v>
      </c>
      <c r="I23" s="70" t="s">
        <v>114</v>
      </c>
    </row>
    <row r="24" spans="1:9" ht="20.25" customHeight="1" thickBot="1">
      <c r="A24" s="108" t="s">
        <v>57</v>
      </c>
      <c r="B24" s="109"/>
      <c r="C24" s="109"/>
      <c r="D24" s="109"/>
      <c r="E24" s="109"/>
      <c r="F24" s="109"/>
      <c r="G24" s="128"/>
      <c r="H24" s="7">
        <f>SUM(H21:H23)</f>
        <v>19700</v>
      </c>
      <c r="I24" s="20"/>
    </row>
    <row r="25" spans="1:9" ht="20.25" customHeight="1">
      <c r="A25" s="3" t="s">
        <v>12</v>
      </c>
      <c r="B25" s="4" t="s">
        <v>2</v>
      </c>
      <c r="C25" s="4" t="s">
        <v>62</v>
      </c>
      <c r="D25" s="117" t="s">
        <v>3</v>
      </c>
      <c r="E25" s="118"/>
      <c r="F25" s="4" t="s">
        <v>5</v>
      </c>
      <c r="G25" s="4" t="s">
        <v>6</v>
      </c>
      <c r="H25" s="4" t="s">
        <v>7</v>
      </c>
      <c r="I25" s="19" t="s">
        <v>8</v>
      </c>
    </row>
    <row r="26" spans="1:9" ht="20.25" customHeight="1">
      <c r="A26" s="8" t="s">
        <v>35</v>
      </c>
      <c r="B26" s="98" t="s">
        <v>22</v>
      </c>
      <c r="C26" s="99"/>
      <c r="D26" s="99"/>
      <c r="E26" s="99"/>
      <c r="F26" s="99"/>
      <c r="G26" s="99"/>
      <c r="H26" s="100"/>
      <c r="I26" s="22"/>
    </row>
    <row r="27" spans="1:9" ht="27" customHeight="1">
      <c r="A27" s="14" t="s">
        <v>70</v>
      </c>
      <c r="B27" s="13" t="s">
        <v>23</v>
      </c>
      <c r="C27" s="74" t="s">
        <v>94</v>
      </c>
      <c r="D27" s="129">
        <v>30</v>
      </c>
      <c r="E27" s="130"/>
      <c r="F27" s="10" t="s">
        <v>19</v>
      </c>
      <c r="G27" s="77">
        <v>15</v>
      </c>
      <c r="H27" s="6">
        <f>D27*G27</f>
        <v>450</v>
      </c>
      <c r="I27" s="22"/>
    </row>
    <row r="28" spans="1:9" ht="20.25" customHeight="1">
      <c r="A28" s="14" t="s">
        <v>71</v>
      </c>
      <c r="B28" s="13" t="s">
        <v>32</v>
      </c>
      <c r="C28" s="15"/>
      <c r="D28" s="129">
        <v>2</v>
      </c>
      <c r="E28" s="130"/>
      <c r="F28" s="10" t="s">
        <v>36</v>
      </c>
      <c r="G28" s="77">
        <v>50</v>
      </c>
      <c r="H28" s="6">
        <f t="shared" ref="H28:H31" si="0">D28*G28</f>
        <v>100</v>
      </c>
      <c r="I28" s="22"/>
    </row>
    <row r="29" spans="1:9" ht="20.25" customHeight="1">
      <c r="A29" s="14" t="s">
        <v>72</v>
      </c>
      <c r="B29" s="13" t="s">
        <v>42</v>
      </c>
      <c r="C29" s="15"/>
      <c r="D29" s="129">
        <v>2</v>
      </c>
      <c r="E29" s="130"/>
      <c r="F29" s="10" t="s">
        <v>126</v>
      </c>
      <c r="G29" s="77">
        <v>260</v>
      </c>
      <c r="H29" s="6">
        <f t="shared" si="0"/>
        <v>520</v>
      </c>
      <c r="I29" s="22"/>
    </row>
    <row r="30" spans="1:9" ht="20.25" customHeight="1">
      <c r="A30" s="14" t="s">
        <v>90</v>
      </c>
      <c r="B30" s="13" t="s">
        <v>92</v>
      </c>
      <c r="C30" s="73"/>
      <c r="D30" s="129"/>
      <c r="E30" s="130"/>
      <c r="F30" s="10" t="s">
        <v>93</v>
      </c>
      <c r="G30" s="78"/>
      <c r="H30" s="62">
        <f t="shared" si="0"/>
        <v>0</v>
      </c>
      <c r="I30" s="22" t="s">
        <v>108</v>
      </c>
    </row>
    <row r="31" spans="1:9" ht="20.25" customHeight="1">
      <c r="A31" s="14" t="s">
        <v>91</v>
      </c>
      <c r="B31" s="13" t="s">
        <v>127</v>
      </c>
      <c r="C31" s="13"/>
      <c r="D31" s="129">
        <v>30</v>
      </c>
      <c r="E31" s="130"/>
      <c r="F31" s="10" t="s">
        <v>99</v>
      </c>
      <c r="G31" s="78">
        <v>10</v>
      </c>
      <c r="H31" s="6">
        <f t="shared" si="0"/>
        <v>300</v>
      </c>
      <c r="I31" s="22"/>
    </row>
    <row r="32" spans="1:9" ht="20.25" customHeight="1" thickBot="1">
      <c r="A32" s="108" t="s">
        <v>57</v>
      </c>
      <c r="B32" s="109"/>
      <c r="C32" s="109"/>
      <c r="D32" s="109"/>
      <c r="E32" s="109"/>
      <c r="F32" s="109"/>
      <c r="G32" s="128"/>
      <c r="H32" s="7">
        <f>SUM(H27:H31)</f>
        <v>1370</v>
      </c>
      <c r="I32" s="22"/>
    </row>
    <row r="33" spans="1:9" ht="20.25" customHeight="1" thickBot="1">
      <c r="A33" s="16" t="s">
        <v>12</v>
      </c>
      <c r="B33" s="17" t="s">
        <v>2</v>
      </c>
      <c r="C33" s="17" t="s">
        <v>62</v>
      </c>
      <c r="D33" s="58" t="s">
        <v>39</v>
      </c>
      <c r="E33" s="59" t="s">
        <v>40</v>
      </c>
      <c r="F33" s="17" t="s">
        <v>5</v>
      </c>
      <c r="G33" s="17" t="s">
        <v>6</v>
      </c>
      <c r="H33" s="17" t="s">
        <v>7</v>
      </c>
      <c r="I33" s="23" t="s">
        <v>8</v>
      </c>
    </row>
    <row r="34" spans="1:9" ht="20.25" customHeight="1">
      <c r="A34" s="8" t="s">
        <v>21</v>
      </c>
      <c r="B34" s="126" t="s">
        <v>38</v>
      </c>
      <c r="C34" s="126"/>
      <c r="D34" s="126"/>
      <c r="E34" s="126"/>
      <c r="F34" s="126"/>
      <c r="G34" s="126"/>
      <c r="H34" s="126"/>
      <c r="I34" s="127"/>
    </row>
    <row r="35" spans="1:9" ht="20.25" customHeight="1">
      <c r="A35" s="14" t="s">
        <v>73</v>
      </c>
      <c r="B35" s="13" t="s">
        <v>98</v>
      </c>
      <c r="C35" s="15"/>
      <c r="D35" s="65">
        <v>0</v>
      </c>
      <c r="E35" s="65">
        <v>0</v>
      </c>
      <c r="F35" s="10" t="s">
        <v>17</v>
      </c>
      <c r="G35" s="76"/>
      <c r="H35" s="6">
        <f>D35*E35*G35</f>
        <v>0</v>
      </c>
      <c r="I35" s="64" t="s">
        <v>115</v>
      </c>
    </row>
    <row r="36" spans="1:9" ht="20.25" customHeight="1">
      <c r="A36" s="14" t="s">
        <v>74</v>
      </c>
      <c r="B36" s="13" t="s">
        <v>97</v>
      </c>
      <c r="C36" s="15"/>
      <c r="D36" s="32">
        <v>1</v>
      </c>
      <c r="E36" s="32">
        <v>2</v>
      </c>
      <c r="F36" s="10" t="s">
        <v>17</v>
      </c>
      <c r="G36" s="76">
        <v>600</v>
      </c>
      <c r="H36" s="6">
        <f>D36*E36*G36</f>
        <v>1200</v>
      </c>
      <c r="I36" s="63"/>
    </row>
    <row r="37" spans="1:9" ht="20.25" customHeight="1">
      <c r="A37" s="108" t="s">
        <v>57</v>
      </c>
      <c r="B37" s="109"/>
      <c r="C37" s="109"/>
      <c r="D37" s="109"/>
      <c r="E37" s="109"/>
      <c r="F37" s="109"/>
      <c r="G37" s="128"/>
      <c r="H37" s="7">
        <f>SUM(H35:H36)</f>
        <v>1200</v>
      </c>
      <c r="I37" s="18"/>
    </row>
    <row r="38" spans="1:9" ht="20.25" customHeight="1" thickBot="1">
      <c r="A38" s="44" t="s">
        <v>58</v>
      </c>
      <c r="B38" s="45"/>
      <c r="C38" s="45"/>
      <c r="D38" s="46"/>
      <c r="E38" s="46"/>
      <c r="F38" s="45"/>
      <c r="G38" s="47"/>
      <c r="H38" s="48">
        <f>H13+H18+H24+H32+H37</f>
        <v>40420</v>
      </c>
      <c r="I38" s="49"/>
    </row>
    <row r="39" spans="1:9" ht="20.25" customHeight="1">
      <c r="A39" s="3" t="s">
        <v>12</v>
      </c>
      <c r="B39" s="4" t="s">
        <v>2</v>
      </c>
      <c r="C39" s="4" t="s">
        <v>62</v>
      </c>
      <c r="D39" s="117" t="s">
        <v>3</v>
      </c>
      <c r="E39" s="118"/>
      <c r="F39" s="4" t="s">
        <v>5</v>
      </c>
      <c r="G39" s="4" t="s">
        <v>6</v>
      </c>
      <c r="H39" s="4" t="s">
        <v>7</v>
      </c>
      <c r="I39" s="19" t="s">
        <v>8</v>
      </c>
    </row>
    <row r="40" spans="1:9" ht="20.25" customHeight="1">
      <c r="A40" s="8" t="s">
        <v>24</v>
      </c>
      <c r="B40" s="98" t="s">
        <v>45</v>
      </c>
      <c r="C40" s="99"/>
      <c r="D40" s="99"/>
      <c r="E40" s="99"/>
      <c r="F40" s="99"/>
      <c r="G40" s="99"/>
      <c r="H40" s="99"/>
      <c r="I40" s="119"/>
    </row>
    <row r="41" spans="1:9" ht="20.25" customHeight="1">
      <c r="A41" s="5" t="s">
        <v>75</v>
      </c>
      <c r="B41" s="9" t="s">
        <v>25</v>
      </c>
      <c r="C41" s="9"/>
      <c r="D41" s="120"/>
      <c r="E41" s="121"/>
      <c r="F41" s="75">
        <v>0.1</v>
      </c>
      <c r="G41" s="39">
        <f>H38</f>
        <v>40420</v>
      </c>
      <c r="H41" s="6">
        <f>F41*G41</f>
        <v>4042</v>
      </c>
      <c r="I41" s="20"/>
    </row>
    <row r="42" spans="1:9" ht="20.25" customHeight="1" thickBot="1">
      <c r="A42" s="122" t="s">
        <v>57</v>
      </c>
      <c r="B42" s="123"/>
      <c r="C42" s="123"/>
      <c r="D42" s="124"/>
      <c r="E42" s="124"/>
      <c r="F42" s="123"/>
      <c r="G42" s="125"/>
      <c r="H42" s="50">
        <f>SUM(H41:H41)</f>
        <v>4042</v>
      </c>
      <c r="I42" s="51"/>
    </row>
    <row r="43" spans="1:9" ht="20.25" customHeight="1">
      <c r="A43" s="3" t="s">
        <v>12</v>
      </c>
      <c r="B43" s="4" t="s">
        <v>2</v>
      </c>
      <c r="C43" s="4" t="s">
        <v>62</v>
      </c>
      <c r="D43" s="57" t="s">
        <v>18</v>
      </c>
      <c r="E43" s="57" t="s">
        <v>26</v>
      </c>
      <c r="F43" s="4" t="s">
        <v>5</v>
      </c>
      <c r="G43" s="4" t="s">
        <v>6</v>
      </c>
      <c r="H43" s="4" t="s">
        <v>7</v>
      </c>
      <c r="I43" s="19" t="s">
        <v>8</v>
      </c>
    </row>
    <row r="44" spans="1:9" ht="20.25" customHeight="1">
      <c r="A44" s="8" t="s">
        <v>27</v>
      </c>
      <c r="B44" s="98" t="s">
        <v>28</v>
      </c>
      <c r="C44" s="99"/>
      <c r="D44" s="99"/>
      <c r="E44" s="99"/>
      <c r="F44" s="99"/>
      <c r="G44" s="99"/>
      <c r="H44" s="99"/>
      <c r="I44" s="119"/>
    </row>
    <row r="45" spans="1:9" ht="20.25" customHeight="1">
      <c r="A45" s="5" t="s">
        <v>76</v>
      </c>
      <c r="B45" s="9" t="s">
        <v>29</v>
      </c>
      <c r="C45" s="9"/>
      <c r="D45" s="33">
        <v>0</v>
      </c>
      <c r="E45" s="33">
        <v>0</v>
      </c>
      <c r="F45" s="10" t="s">
        <v>17</v>
      </c>
      <c r="G45" s="39"/>
      <c r="H45" s="6">
        <f>D45*E45*G45</f>
        <v>0</v>
      </c>
      <c r="I45" s="24" t="s">
        <v>95</v>
      </c>
    </row>
    <row r="46" spans="1:9" ht="20.25" customHeight="1" thickBot="1">
      <c r="A46" s="122" t="s">
        <v>57</v>
      </c>
      <c r="B46" s="123"/>
      <c r="C46" s="123"/>
      <c r="D46" s="123"/>
      <c r="E46" s="123"/>
      <c r="F46" s="123"/>
      <c r="G46" s="125"/>
      <c r="H46" s="50">
        <f>SUM(H45:H45)</f>
        <v>0</v>
      </c>
      <c r="I46" s="52"/>
    </row>
    <row r="47" spans="1:9" ht="20.25" customHeight="1">
      <c r="A47" s="3" t="s">
        <v>12</v>
      </c>
      <c r="B47" s="4" t="s">
        <v>2</v>
      </c>
      <c r="C47" s="4" t="s">
        <v>62</v>
      </c>
      <c r="D47" s="117" t="s">
        <v>18</v>
      </c>
      <c r="E47" s="118"/>
      <c r="F47" s="4" t="s">
        <v>5</v>
      </c>
      <c r="G47" s="4" t="s">
        <v>6</v>
      </c>
      <c r="H47" s="4" t="s">
        <v>7</v>
      </c>
      <c r="I47" s="19" t="s">
        <v>8</v>
      </c>
    </row>
    <row r="48" spans="1:9" ht="20.25" customHeight="1">
      <c r="A48" s="8" t="s">
        <v>41</v>
      </c>
      <c r="B48" s="98" t="s">
        <v>33</v>
      </c>
      <c r="C48" s="99"/>
      <c r="D48" s="99"/>
      <c r="E48" s="99"/>
      <c r="F48" s="99"/>
      <c r="G48" s="99"/>
      <c r="H48" s="99"/>
      <c r="I48" s="119"/>
    </row>
    <row r="49" spans="1:9" ht="20.25" customHeight="1">
      <c r="A49" s="5" t="s">
        <v>77</v>
      </c>
      <c r="B49" s="13" t="s">
        <v>105</v>
      </c>
      <c r="C49" s="15"/>
      <c r="D49" s="61">
        <v>25</v>
      </c>
      <c r="E49" s="61">
        <v>2</v>
      </c>
      <c r="F49" s="10" t="s">
        <v>48</v>
      </c>
      <c r="G49" s="78">
        <v>350</v>
      </c>
      <c r="H49" s="6">
        <f>D49*E49*G49</f>
        <v>17500</v>
      </c>
      <c r="I49" s="20" t="s">
        <v>116</v>
      </c>
    </row>
    <row r="50" spans="1:9" ht="20.25" customHeight="1">
      <c r="A50" s="5" t="s">
        <v>78</v>
      </c>
      <c r="B50" s="67" t="s">
        <v>88</v>
      </c>
      <c r="C50" s="35" t="s">
        <v>56</v>
      </c>
      <c r="D50" s="61">
        <v>0</v>
      </c>
      <c r="E50" s="61"/>
      <c r="F50" s="10" t="s">
        <v>48</v>
      </c>
      <c r="G50" s="38"/>
      <c r="H50" s="6">
        <f>D50*E50*G50</f>
        <v>0</v>
      </c>
      <c r="I50" s="20"/>
    </row>
    <row r="51" spans="1:9" ht="20.25" customHeight="1" thickBot="1">
      <c r="A51" s="122" t="s">
        <v>57</v>
      </c>
      <c r="B51" s="123"/>
      <c r="C51" s="123"/>
      <c r="D51" s="123"/>
      <c r="E51" s="123"/>
      <c r="F51" s="123"/>
      <c r="G51" s="125"/>
      <c r="H51" s="50">
        <f>SUM(H49:H50)</f>
        <v>17500</v>
      </c>
      <c r="I51" s="52"/>
    </row>
    <row r="52" spans="1:9" ht="20.25" customHeight="1">
      <c r="A52" s="3" t="s">
        <v>1</v>
      </c>
      <c r="B52" s="4" t="s">
        <v>2</v>
      </c>
      <c r="C52" s="4" t="s">
        <v>62</v>
      </c>
      <c r="D52" s="117" t="s">
        <v>3</v>
      </c>
      <c r="E52" s="118"/>
      <c r="F52" s="4" t="s">
        <v>5</v>
      </c>
      <c r="G52" s="4" t="s">
        <v>6</v>
      </c>
      <c r="H52" s="4" t="s">
        <v>7</v>
      </c>
      <c r="I52" s="19" t="s">
        <v>8</v>
      </c>
    </row>
    <row r="53" spans="1:9" ht="20.25" customHeight="1">
      <c r="A53" s="8" t="s">
        <v>47</v>
      </c>
      <c r="B53" s="98" t="s">
        <v>46</v>
      </c>
      <c r="C53" s="99"/>
      <c r="D53" s="99"/>
      <c r="E53" s="99"/>
      <c r="F53" s="99"/>
      <c r="G53" s="99"/>
      <c r="H53" s="99"/>
      <c r="I53" s="119"/>
    </row>
    <row r="54" spans="1:9" ht="20.25" customHeight="1">
      <c r="A54" s="5" t="s">
        <v>79</v>
      </c>
      <c r="B54" s="9" t="s">
        <v>46</v>
      </c>
      <c r="C54" s="9"/>
      <c r="D54" s="120"/>
      <c r="E54" s="121"/>
      <c r="F54" s="75">
        <v>0.06</v>
      </c>
      <c r="G54" s="79">
        <f>H38+H42+H46+H51</f>
        <v>61962</v>
      </c>
      <c r="H54" s="6">
        <f>F54*G54</f>
        <v>3717.72</v>
      </c>
      <c r="I54" s="20"/>
    </row>
    <row r="55" spans="1:9" ht="20.25" customHeight="1">
      <c r="A55" s="122" t="s">
        <v>57</v>
      </c>
      <c r="B55" s="123"/>
      <c r="C55" s="123"/>
      <c r="D55" s="123"/>
      <c r="E55" s="123"/>
      <c r="F55" s="123"/>
      <c r="G55" s="125"/>
      <c r="H55" s="50">
        <f>SUM(H53:H54)</f>
        <v>3717.72</v>
      </c>
      <c r="I55" s="52"/>
    </row>
    <row r="56" spans="1:9" ht="20.25" customHeight="1">
      <c r="A56" s="40" t="s">
        <v>59</v>
      </c>
      <c r="B56" s="41"/>
      <c r="C56" s="41"/>
      <c r="D56" s="41"/>
      <c r="E56" s="41"/>
      <c r="F56" s="41"/>
      <c r="G56" s="42"/>
      <c r="H56" s="80">
        <f>H38+H42+H46+H51+H55</f>
        <v>65679.72</v>
      </c>
      <c r="I56" s="43"/>
    </row>
    <row r="57" spans="1:9" ht="20.25" customHeight="1" thickBot="1">
      <c r="A57" s="114" t="s">
        <v>30</v>
      </c>
      <c r="B57" s="115"/>
      <c r="C57" s="115"/>
      <c r="D57" s="115"/>
      <c r="E57" s="115"/>
      <c r="F57" s="115"/>
      <c r="G57" s="115"/>
      <c r="H57" s="115"/>
      <c r="I57" s="116"/>
    </row>
  </sheetData>
  <mergeCells count="46">
    <mergeCell ref="D31:E31"/>
    <mergeCell ref="A18:G18"/>
    <mergeCell ref="D25:E25"/>
    <mergeCell ref="B26:H26"/>
    <mergeCell ref="D27:E27"/>
    <mergeCell ref="D28:E28"/>
    <mergeCell ref="D29:E29"/>
    <mergeCell ref="A24:G24"/>
    <mergeCell ref="D30:E30"/>
    <mergeCell ref="B34:I34"/>
    <mergeCell ref="A37:G37"/>
    <mergeCell ref="A51:G51"/>
    <mergeCell ref="B48:I48"/>
    <mergeCell ref="A32:G32"/>
    <mergeCell ref="A57:I57"/>
    <mergeCell ref="D39:E39"/>
    <mergeCell ref="B40:I40"/>
    <mergeCell ref="D41:E41"/>
    <mergeCell ref="A42:G42"/>
    <mergeCell ref="D47:E47"/>
    <mergeCell ref="B44:I44"/>
    <mergeCell ref="A46:G46"/>
    <mergeCell ref="D52:E52"/>
    <mergeCell ref="D54:E54"/>
    <mergeCell ref="B53:I53"/>
    <mergeCell ref="A55:G55"/>
    <mergeCell ref="I21:I22"/>
    <mergeCell ref="A13:G13"/>
    <mergeCell ref="A21:A22"/>
    <mergeCell ref="B21:B22"/>
    <mergeCell ref="B20:H20"/>
    <mergeCell ref="B9:H9"/>
    <mergeCell ref="A10:A11"/>
    <mergeCell ref="I10:I11"/>
    <mergeCell ref="B15:H15"/>
    <mergeCell ref="B10:B12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</mergeCells>
  <phoneticPr fontId="3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2018-05-02T02:00:03Z</dcterms:modified>
</cp:coreProperties>
</file>