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325754CB-0FAC-4D70-8F0D-1F3B694C2A6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预算" sheetId="1" r:id="rId1"/>
  </sheets>
  <definedNames>
    <definedName name="_xlnm.Print_Area" localSheetId="0">预算!$A$1:$H$28</definedName>
    <definedName name="_xlnm.Print_Titles" localSheetId="0">预算!$7:$7</definedName>
  </definedNames>
  <calcPr calcId="181029"/>
</workbook>
</file>

<file path=xl/calcChain.xml><?xml version="1.0" encoding="utf-8"?>
<calcChain xmlns="http://schemas.openxmlformats.org/spreadsheetml/2006/main">
  <c r="G28" i="1" l="1"/>
  <c r="G27" i="1"/>
  <c r="G25" i="1"/>
  <c r="G24" i="1"/>
  <c r="G23" i="1"/>
  <c r="G22" i="1"/>
  <c r="G18" i="1"/>
  <c r="G17" i="1"/>
  <c r="G16" i="1"/>
  <c r="G15" i="1"/>
  <c r="G19" i="1" s="1"/>
  <c r="G13" i="1"/>
  <c r="G12" i="1"/>
  <c r="G11" i="1"/>
  <c r="G9" i="1"/>
  <c r="G10" i="1" s="1"/>
  <c r="G8" i="1"/>
  <c r="G26" i="1" l="1"/>
  <c r="G14" i="1"/>
  <c r="D20" i="1" s="1"/>
  <c r="G20" i="1" s="1"/>
  <c r="G21" i="1" s="1"/>
</calcChain>
</file>

<file path=xl/sharedStrings.xml><?xml version="1.0" encoding="utf-8"?>
<sst xmlns="http://schemas.openxmlformats.org/spreadsheetml/2006/main" count="52" uniqueCount="43">
  <si>
    <t>2023年上半年上汽通用汽车集团一销售4区区域会议&amp;政府警务行业北区会议报价单</t>
  </si>
  <si>
    <t>时间：2023年3月14日</t>
  </si>
  <si>
    <t>地点：许昌</t>
  </si>
  <si>
    <t>项目</t>
  </si>
  <si>
    <t>内容</t>
  </si>
  <si>
    <t>单价</t>
  </si>
  <si>
    <t>数量</t>
  </si>
  <si>
    <t>单位</t>
  </si>
  <si>
    <t>合计</t>
  </si>
  <si>
    <t>描述</t>
  </si>
  <si>
    <t>酒店会场
(许昌中原国际饭店)</t>
  </si>
  <si>
    <t>会议室场租 百花厅</t>
  </si>
  <si>
    <t>场</t>
  </si>
  <si>
    <t>会议室投影或LED屏</t>
  </si>
  <si>
    <t>会场已含</t>
  </si>
  <si>
    <t>Total小计</t>
  </si>
  <si>
    <t>餐饮</t>
  </si>
  <si>
    <t>午餐</t>
  </si>
  <si>
    <t>人/次</t>
  </si>
  <si>
    <t>晚餐</t>
  </si>
  <si>
    <t>桌/次</t>
  </si>
  <si>
    <t>晚餐酒水</t>
  </si>
  <si>
    <t>次</t>
  </si>
  <si>
    <t>广告搭建</t>
  </si>
  <si>
    <t>背景板</t>
  </si>
  <si>
    <t>平米</t>
  </si>
  <si>
    <t>横幅</t>
  </si>
  <si>
    <t>个</t>
  </si>
  <si>
    <t>指示牌</t>
  </si>
  <si>
    <t>服务费</t>
  </si>
  <si>
    <t>旅行社服务费</t>
  </si>
  <si>
    <t>批</t>
  </si>
  <si>
    <t>会务执行人员</t>
  </si>
  <si>
    <t>会务人员住宿费</t>
  </si>
  <si>
    <t>间/天</t>
  </si>
  <si>
    <t>参会人员信息统计</t>
  </si>
  <si>
    <t>人/天</t>
  </si>
  <si>
    <t>会务人员餐费、电话费补贴</t>
  </si>
  <si>
    <t>会务人员交通费</t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</si>
  <si>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</t>
    </r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</si>
  <si>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（人民币）含增值税6%税金</t>
    </r>
  </si>
  <si>
    <t>奖杯</t>
    <phoneticPr fontId="13" type="noConversion"/>
  </si>
  <si>
    <t>人数：160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</si>
</sst>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_ "/>
    <numFmt numFmtId="179" formatCode="&quot;￥&quot;#,##0.00_);[Red]\(&quot;￥&quot;#,##0.00\)"/>
    <numFmt numFmtId="180" formatCode="#,##0.00_);[Red]\(#,##0.00\)"/>
  </numFmts>
  <fonts count="14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indexed="10"/>
      <name val="微软雅黑"/>
      <family val="2"/>
      <charset val="134"/>
    </font>
    <font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4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10"/>
      <name val="微软雅黑"/>
      <family val="2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80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9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180" fontId="5" fillId="0" borderId="1" xfId="1" applyNumberFormat="1" applyFont="1" applyBorder="1" applyAlignment="1" applyProtection="1">
      <alignment horizontal="right" vertical="center" wrapText="1"/>
      <protection hidden="1"/>
    </xf>
    <xf numFmtId="179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180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179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left" vertical="center" wrapText="1"/>
      <protection hidden="1"/>
    </xf>
    <xf numFmtId="180" fontId="7" fillId="0" borderId="1" xfId="1" applyNumberFormat="1" applyFont="1" applyBorder="1" applyAlignment="1" applyProtection="1">
      <alignment horizontal="center" vertical="center" wrapText="1"/>
      <protection hidden="1"/>
    </xf>
    <xf numFmtId="179" fontId="1" fillId="2" borderId="1" xfId="0" applyNumberFormat="1" applyFont="1" applyFill="1" applyBorder="1">
      <alignment vertical="center"/>
    </xf>
    <xf numFmtId="9" fontId="5" fillId="0" borderId="1" xfId="1" applyNumberFormat="1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9" fontId="9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9" fontId="9" fillId="7" borderId="1" xfId="2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5" borderId="1" xfId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8" fillId="6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</cellXfs>
  <cellStyles count="3">
    <cellStyle name="Normal 3" xfId="1" xr:uid="{00000000-0005-0000-0000-00002C000000}"/>
    <cellStyle name="常规" xfId="0" builtinId="0"/>
    <cellStyle name="常规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510395" y="3213100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942830" y="3213100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923780" y="345440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578975" y="345440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9942830" y="3454400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942830" y="3213100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942830" y="3454400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923780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578975" y="36957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9578975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9923780" y="34544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9578975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9923780" y="32131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9578975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9923780" y="224790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8"/>
  <sheetViews>
    <sheetView tabSelected="1" topLeftCell="A10" zoomScale="55" zoomScaleNormal="55" workbookViewId="0">
      <selection activeCell="I13" sqref="I13"/>
    </sheetView>
  </sheetViews>
  <sheetFormatPr defaultColWidth="9" defaultRowHeight="19.75" x14ac:dyDescent="0.3"/>
  <cols>
    <col min="1" max="1" width="25.140625" style="4" customWidth="1"/>
    <col min="2" max="2" width="32.5" style="5" customWidth="1"/>
    <col min="3" max="3" width="14" style="6" customWidth="1"/>
    <col min="4" max="4" width="18.5" style="4" customWidth="1"/>
    <col min="5" max="5" width="7.140625" style="4" customWidth="1"/>
    <col min="6" max="6" width="7.78515625" style="4" customWidth="1"/>
    <col min="7" max="7" width="19.28515625" style="7" customWidth="1"/>
    <col min="8" max="8" width="47" style="4" customWidth="1"/>
    <col min="9" max="16375" width="9" style="4" customWidth="1"/>
    <col min="16376" max="16384" width="9" style="4"/>
  </cols>
  <sheetData>
    <row r="2" spans="1:8" ht="24.9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8" x14ac:dyDescent="0.3">
      <c r="A3" s="5" t="s">
        <v>1</v>
      </c>
      <c r="B3" s="8"/>
    </row>
    <row r="4" spans="1:8" x14ac:dyDescent="0.3">
      <c r="A4" s="5" t="s">
        <v>42</v>
      </c>
      <c r="B4" s="8"/>
    </row>
    <row r="5" spans="1:8" x14ac:dyDescent="0.3">
      <c r="A5" s="5" t="s">
        <v>2</v>
      </c>
    </row>
    <row r="7" spans="1:8" s="1" customFormat="1" ht="20.149999999999999" x14ac:dyDescent="0.3">
      <c r="A7" s="9" t="s">
        <v>3</v>
      </c>
      <c r="B7" s="29" t="s">
        <v>4</v>
      </c>
      <c r="C7" s="29"/>
      <c r="D7" s="10" t="s">
        <v>5</v>
      </c>
      <c r="E7" s="9" t="s">
        <v>6</v>
      </c>
      <c r="F7" s="9" t="s">
        <v>7</v>
      </c>
      <c r="G7" s="11" t="s">
        <v>8</v>
      </c>
      <c r="H7" s="9" t="s">
        <v>9</v>
      </c>
    </row>
    <row r="8" spans="1:8" s="2" customFormat="1" x14ac:dyDescent="0.3">
      <c r="A8" s="35" t="s">
        <v>10</v>
      </c>
      <c r="B8" s="30" t="s">
        <v>11</v>
      </c>
      <c r="C8" s="30"/>
      <c r="D8" s="13">
        <v>9500</v>
      </c>
      <c r="E8" s="12">
        <v>1</v>
      </c>
      <c r="F8" s="12" t="s">
        <v>12</v>
      </c>
      <c r="G8" s="14">
        <f>D8*E8</f>
        <v>9500</v>
      </c>
      <c r="H8" s="15"/>
    </row>
    <row r="9" spans="1:8" s="2" customFormat="1" x14ac:dyDescent="0.3">
      <c r="A9" s="35"/>
      <c r="B9" s="30" t="s">
        <v>13</v>
      </c>
      <c r="C9" s="30"/>
      <c r="D9" s="16">
        <v>0</v>
      </c>
      <c r="E9" s="12">
        <v>1</v>
      </c>
      <c r="F9" s="12" t="s">
        <v>12</v>
      </c>
      <c r="G9" s="14">
        <f>D9*E9</f>
        <v>0</v>
      </c>
      <c r="H9" s="15" t="s">
        <v>14</v>
      </c>
    </row>
    <row r="10" spans="1:8" s="1" customFormat="1" x14ac:dyDescent="0.3">
      <c r="A10" s="35"/>
      <c r="B10" s="31" t="s">
        <v>15</v>
      </c>
      <c r="C10" s="31"/>
      <c r="D10" s="31"/>
      <c r="E10" s="31"/>
      <c r="F10" s="31"/>
      <c r="G10" s="17">
        <f>SUM(G8:G9)</f>
        <v>9500</v>
      </c>
      <c r="H10" s="18"/>
    </row>
    <row r="11" spans="1:8" s="2" customFormat="1" x14ac:dyDescent="0.3">
      <c r="A11" s="36" t="s">
        <v>16</v>
      </c>
      <c r="B11" s="30" t="s">
        <v>17</v>
      </c>
      <c r="C11" s="30"/>
      <c r="D11" s="16">
        <v>80</v>
      </c>
      <c r="E11" s="12">
        <v>160</v>
      </c>
      <c r="F11" s="12" t="s">
        <v>18</v>
      </c>
      <c r="G11" s="14">
        <f>D11*E11</f>
        <v>12800</v>
      </c>
      <c r="H11" s="15"/>
    </row>
    <row r="12" spans="1:8" s="2" customFormat="1" x14ac:dyDescent="0.3">
      <c r="A12" s="37"/>
      <c r="B12" s="30" t="s">
        <v>19</v>
      </c>
      <c r="C12" s="30"/>
      <c r="D12" s="13">
        <v>1500</v>
      </c>
      <c r="E12" s="12">
        <v>16</v>
      </c>
      <c r="F12" s="12" t="s">
        <v>20</v>
      </c>
      <c r="G12" s="14">
        <f>D12*E12</f>
        <v>24000</v>
      </c>
      <c r="H12" s="15"/>
    </row>
    <row r="13" spans="1:8" s="2" customFormat="1" x14ac:dyDescent="0.3">
      <c r="A13" s="37"/>
      <c r="B13" s="30" t="s">
        <v>21</v>
      </c>
      <c r="C13" s="30"/>
      <c r="D13" s="16">
        <v>300</v>
      </c>
      <c r="E13" s="12">
        <v>16</v>
      </c>
      <c r="F13" s="12" t="s">
        <v>22</v>
      </c>
      <c r="G13" s="14">
        <f>D13*E13</f>
        <v>4800</v>
      </c>
      <c r="H13" s="15"/>
    </row>
    <row r="14" spans="1:8" s="1" customFormat="1" x14ac:dyDescent="0.3">
      <c r="A14" s="38"/>
      <c r="B14" s="31" t="s">
        <v>15</v>
      </c>
      <c r="C14" s="31"/>
      <c r="D14" s="31"/>
      <c r="E14" s="31"/>
      <c r="F14" s="31"/>
      <c r="G14" s="17">
        <f>SUM(G11:G13)</f>
        <v>41600</v>
      </c>
      <c r="H14" s="18"/>
    </row>
    <row r="15" spans="1:8" s="3" customFormat="1" x14ac:dyDescent="0.3">
      <c r="A15" s="32" t="s">
        <v>23</v>
      </c>
      <c r="B15" s="32" t="s">
        <v>24</v>
      </c>
      <c r="C15" s="32"/>
      <c r="D15" s="13">
        <v>0</v>
      </c>
      <c r="E15" s="19">
        <v>0</v>
      </c>
      <c r="F15" s="19" t="s">
        <v>25</v>
      </c>
      <c r="G15" s="14">
        <f t="shared" ref="G15:G18" si="0">D15*E15</f>
        <v>0</v>
      </c>
      <c r="H15" s="20"/>
    </row>
    <row r="16" spans="1:8" s="3" customFormat="1" x14ac:dyDescent="0.3">
      <c r="A16" s="32"/>
      <c r="B16" s="32" t="s">
        <v>26</v>
      </c>
      <c r="C16" s="32"/>
      <c r="D16" s="13">
        <v>0</v>
      </c>
      <c r="E16" s="19">
        <v>0</v>
      </c>
      <c r="F16" s="19" t="s">
        <v>27</v>
      </c>
      <c r="G16" s="14">
        <f t="shared" si="0"/>
        <v>0</v>
      </c>
      <c r="H16" s="20"/>
    </row>
    <row r="17" spans="1:8" s="3" customFormat="1" x14ac:dyDescent="0.3">
      <c r="A17" s="32"/>
      <c r="B17" s="32" t="s">
        <v>28</v>
      </c>
      <c r="C17" s="32"/>
      <c r="D17" s="13">
        <v>0</v>
      </c>
      <c r="E17" s="19">
        <v>0</v>
      </c>
      <c r="F17" s="19" t="s">
        <v>27</v>
      </c>
      <c r="G17" s="14">
        <f t="shared" si="0"/>
        <v>0</v>
      </c>
      <c r="H17" s="20"/>
    </row>
    <row r="18" spans="1:8" s="3" customFormat="1" x14ac:dyDescent="0.3">
      <c r="A18" s="32"/>
      <c r="B18" s="32" t="s">
        <v>41</v>
      </c>
      <c r="C18" s="32"/>
      <c r="D18" s="13">
        <v>260</v>
      </c>
      <c r="E18" s="19">
        <v>15</v>
      </c>
      <c r="F18" s="19" t="s">
        <v>27</v>
      </c>
      <c r="G18" s="14">
        <f t="shared" si="0"/>
        <v>3900</v>
      </c>
      <c r="H18" s="20"/>
    </row>
    <row r="19" spans="1:8" ht="20.149999999999999" x14ac:dyDescent="0.3">
      <c r="A19" s="32"/>
      <c r="B19" s="31" t="s">
        <v>15</v>
      </c>
      <c r="C19" s="31"/>
      <c r="D19" s="31"/>
      <c r="E19" s="31"/>
      <c r="F19" s="31"/>
      <c r="G19" s="17">
        <f>SUM(G15:G18)</f>
        <v>3900</v>
      </c>
      <c r="H19" s="21"/>
    </row>
    <row r="20" spans="1:8" x14ac:dyDescent="0.3">
      <c r="A20" s="32" t="s">
        <v>29</v>
      </c>
      <c r="B20" s="32" t="s">
        <v>30</v>
      </c>
      <c r="C20" s="32"/>
      <c r="D20" s="22">
        <f>G10+G14+G19</f>
        <v>55000</v>
      </c>
      <c r="E20" s="23">
        <v>0.1</v>
      </c>
      <c r="F20" s="19" t="s">
        <v>31</v>
      </c>
      <c r="G20" s="14">
        <f>D20*E20</f>
        <v>5500</v>
      </c>
      <c r="H20" s="24"/>
    </row>
    <row r="21" spans="1:8" x14ac:dyDescent="0.3">
      <c r="A21" s="32"/>
      <c r="B21" s="31" t="s">
        <v>15</v>
      </c>
      <c r="C21" s="31"/>
      <c r="D21" s="31"/>
      <c r="E21" s="31"/>
      <c r="F21" s="31"/>
      <c r="G21" s="17">
        <f>SUM(G20)</f>
        <v>5500</v>
      </c>
      <c r="H21" s="24"/>
    </row>
    <row r="22" spans="1:8" s="3" customFormat="1" x14ac:dyDescent="0.3">
      <c r="A22" s="32" t="s">
        <v>32</v>
      </c>
      <c r="B22" s="32" t="s">
        <v>33</v>
      </c>
      <c r="C22" s="32"/>
      <c r="D22" s="13">
        <v>300</v>
      </c>
      <c r="E22" s="19">
        <v>1</v>
      </c>
      <c r="F22" s="19" t="s">
        <v>34</v>
      </c>
      <c r="G22" s="14">
        <f t="shared" ref="G22:G25" si="1">D22*E22</f>
        <v>300</v>
      </c>
      <c r="H22" s="20"/>
    </row>
    <row r="23" spans="1:8" s="3" customFormat="1" x14ac:dyDescent="0.3">
      <c r="A23" s="32"/>
      <c r="B23" s="32" t="s">
        <v>35</v>
      </c>
      <c r="C23" s="32"/>
      <c r="D23" s="13">
        <v>600</v>
      </c>
      <c r="E23" s="19">
        <v>3</v>
      </c>
      <c r="F23" s="19" t="s">
        <v>36</v>
      </c>
      <c r="G23" s="14">
        <f t="shared" si="1"/>
        <v>1800</v>
      </c>
      <c r="H23" s="20"/>
    </row>
    <row r="24" spans="1:8" s="3" customFormat="1" x14ac:dyDescent="0.3">
      <c r="A24" s="32"/>
      <c r="B24" s="32" t="s">
        <v>37</v>
      </c>
      <c r="C24" s="32"/>
      <c r="D24" s="13">
        <v>600</v>
      </c>
      <c r="E24" s="19">
        <v>2</v>
      </c>
      <c r="F24" s="19" t="s">
        <v>36</v>
      </c>
      <c r="G24" s="14">
        <f t="shared" si="1"/>
        <v>1200</v>
      </c>
      <c r="H24" s="20"/>
    </row>
    <row r="25" spans="1:8" s="3" customFormat="1" x14ac:dyDescent="0.3">
      <c r="A25" s="32"/>
      <c r="B25" s="32" t="s">
        <v>38</v>
      </c>
      <c r="C25" s="32"/>
      <c r="D25" s="13">
        <v>300</v>
      </c>
      <c r="E25" s="19">
        <v>2</v>
      </c>
      <c r="F25" s="19" t="s">
        <v>18</v>
      </c>
      <c r="G25" s="14">
        <f t="shared" si="1"/>
        <v>600</v>
      </c>
      <c r="H25" s="20"/>
    </row>
    <row r="26" spans="1:8" ht="20.149999999999999" x14ac:dyDescent="0.3">
      <c r="A26" s="32"/>
      <c r="B26" s="31" t="s">
        <v>15</v>
      </c>
      <c r="C26" s="31"/>
      <c r="D26" s="31"/>
      <c r="E26" s="31"/>
      <c r="F26" s="31"/>
      <c r="G26" s="17">
        <f>SUM(G22:G25)</f>
        <v>3900</v>
      </c>
      <c r="H26" s="21"/>
    </row>
    <row r="27" spans="1:8" ht="20.149999999999999" x14ac:dyDescent="0.3">
      <c r="A27" s="33" t="s">
        <v>39</v>
      </c>
      <c r="B27" s="33"/>
      <c r="C27" s="33"/>
      <c r="D27" s="33"/>
      <c r="E27" s="33"/>
      <c r="F27" s="33"/>
      <c r="G27" s="25">
        <f>G10+G14+G19+G21+G26</f>
        <v>64400</v>
      </c>
      <c r="H27" s="26"/>
    </row>
    <row r="28" spans="1:8" ht="20.149999999999999" x14ac:dyDescent="0.3">
      <c r="A28" s="34" t="s">
        <v>40</v>
      </c>
      <c r="B28" s="34"/>
      <c r="C28" s="34"/>
      <c r="D28" s="34"/>
      <c r="E28" s="34"/>
      <c r="F28" s="34"/>
      <c r="G28" s="27">
        <f>G27*1.06</f>
        <v>68264</v>
      </c>
      <c r="H28" s="24"/>
    </row>
  </sheetData>
  <mergeCells count="28">
    <mergeCell ref="B26:F26"/>
    <mergeCell ref="A27:F27"/>
    <mergeCell ref="A28:F28"/>
    <mergeCell ref="A8:A10"/>
    <mergeCell ref="A11:A14"/>
    <mergeCell ref="A15:A19"/>
    <mergeCell ref="A20:A21"/>
    <mergeCell ref="A22:A26"/>
    <mergeCell ref="B21:F21"/>
    <mergeCell ref="B22:C22"/>
    <mergeCell ref="B23:C23"/>
    <mergeCell ref="B24:C24"/>
    <mergeCell ref="B25:C25"/>
    <mergeCell ref="B16:C16"/>
    <mergeCell ref="B17:C17"/>
    <mergeCell ref="B18:C18"/>
    <mergeCell ref="B19:F19"/>
    <mergeCell ref="B20:C20"/>
    <mergeCell ref="B11:C11"/>
    <mergeCell ref="B12:C12"/>
    <mergeCell ref="B13:C13"/>
    <mergeCell ref="B14:F14"/>
    <mergeCell ref="B15:C15"/>
    <mergeCell ref="A2:H2"/>
    <mergeCell ref="B7:C7"/>
    <mergeCell ref="B8:C8"/>
    <mergeCell ref="B9:C9"/>
    <mergeCell ref="B10:F10"/>
  </mergeCells>
  <phoneticPr fontId="13" type="noConversion"/>
  <pageMargins left="0.58888888888888902" right="0.2" top="0.38888888888888901" bottom="0.50902777777777797" header="0.30902777777777801" footer="0.50902777777777797"/>
  <pageSetup paperSize="9" scale="76" orientation="landscape"/>
  <headerFooter alignWithMargins="0"/>
  <colBreaks count="1" manualBreakCount="1">
    <brk id="8" max="2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2019-09-10T07:02:00Z</cp:lastPrinted>
  <dcterms:created xsi:type="dcterms:W3CDTF">2018-03-30T16:50:00Z</dcterms:created>
  <dcterms:modified xsi:type="dcterms:W3CDTF">2023-03-10T07:02:53Z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8D618413F1124440B99E8FC5B987854B</vt:lpwstr>
  </property>
</Properties>
</file>