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FA8B260E-CA3E-724F-BCF8-C837EC30EABF}" xr6:coauthVersionLast="47" xr6:coauthVersionMax="47" xr10:uidLastSave="{00000000-0000-0000-0000-000000000000}"/>
  <bookViews>
    <workbookView xWindow="0" yWindow="460" windowWidth="22700" windowHeight="14600" xr2:uid="{00000000-000D-0000-FFFF-FFFF00000000}"/>
  </bookViews>
  <sheets>
    <sheet name="康辉结算价目表0601" sheetId="2" r:id="rId1"/>
    <sheet name="嘉宾信息" sheetId="3" r:id="rId2"/>
    <sheet name="Venetian Naming List" sheetId="4" r:id="rId3"/>
  </sheets>
  <definedNames>
    <definedName name="_xlnm._FilterDatabase" localSheetId="2" hidden="1">'Venetian Naming List'!$A$3:$S$3</definedName>
    <definedName name="_xlnm._FilterDatabase" localSheetId="1" hidden="1">嘉宾信息!$A$4:$AI$55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I55" i="2"/>
  <c r="I56" i="2"/>
  <c r="I57" i="2"/>
  <c r="I53" i="2"/>
  <c r="I49" i="2"/>
  <c r="I50" i="2"/>
  <c r="I51" i="2"/>
  <c r="I48" i="2"/>
  <c r="I43" i="2"/>
  <c r="I44" i="2"/>
  <c r="I45" i="2"/>
  <c r="I46" i="2"/>
  <c r="I42" i="2"/>
  <c r="I40" i="2"/>
  <c r="I39" i="2"/>
  <c r="I29" i="2"/>
  <c r="I30" i="2"/>
  <c r="I31" i="2"/>
  <c r="I32" i="2"/>
  <c r="I33" i="2"/>
  <c r="I34" i="2"/>
  <c r="I35" i="2"/>
  <c r="I36" i="2"/>
  <c r="I37" i="2"/>
  <c r="I28" i="2"/>
  <c r="I22" i="2"/>
  <c r="I23" i="2"/>
  <c r="I24" i="2"/>
  <c r="I21" i="2"/>
  <c r="I15" i="2"/>
  <c r="I16" i="2"/>
  <c r="I17" i="2"/>
  <c r="I18" i="2"/>
  <c r="I19" i="2"/>
  <c r="I14" i="2"/>
  <c r="I60" i="2"/>
  <c r="AG54" i="3"/>
  <c r="I25" i="2" l="1"/>
  <c r="I38" i="2"/>
  <c r="I52" i="2"/>
  <c r="I20" i="2"/>
  <c r="I41" i="2"/>
  <c r="I47" i="2"/>
  <c r="I58" i="2"/>
  <c r="I61" i="2"/>
  <c r="AE54" i="3"/>
  <c r="AF54" i="3"/>
  <c r="AH54" i="3"/>
  <c r="I26" i="2"/>
  <c r="I27" i="2" s="1"/>
  <c r="I59" i="2" s="1"/>
  <c r="AE55" i="3" l="1"/>
  <c r="I62" i="2" l="1"/>
  <c r="I63" i="2" s="1"/>
  <c r="I64" i="2" s="1"/>
</calcChain>
</file>

<file path=xl/sharedStrings.xml><?xml version="1.0" encoding="utf-8"?>
<sst xmlns="http://schemas.openxmlformats.org/spreadsheetml/2006/main" count="2284" uniqueCount="933">
  <si>
    <t>供应商名称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</si>
  <si>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</t>
    </rPh>
    <rPh sb="8" eb="9">
      <t>hui yi</t>
    </rPh>
    <rPh sb="10" eb="11">
      <t>zhan lan</t>
    </rPh>
    <rPh sb="12" eb="13">
      <t>you xian</t>
    </rPh>
    <rPh sb="14" eb="15">
      <t>gogn si</t>
    </rPh>
    <phoneticPr fontId="0" type="noConversion"/>
  </si>
  <si>
    <t>联系人</t>
  </si>
  <si>
    <t>郭燕雷</t>
    <rPh sb="0" eb="1">
      <t>guo yan lei</t>
    </rPh>
    <phoneticPr fontId="0" type="noConversion"/>
  </si>
  <si>
    <t>电子邮件</t>
  </si>
  <si>
    <t>guoyanlei@cct.cn</t>
    <phoneticPr fontId="0" type="noConversion"/>
  </si>
  <si>
    <t>电话</t>
  </si>
  <si>
    <t>报价有效期（天）</t>
    <phoneticPr fontId="0" type="noConversion"/>
  </si>
  <si>
    <t>服务内容</t>
  </si>
  <si>
    <t>项目</t>
    <phoneticPr fontId="0" type="noConversion"/>
  </si>
  <si>
    <t>明细内容</t>
    <phoneticPr fontId="0" type="noConversion"/>
  </si>
  <si>
    <t>数量1</t>
    <phoneticPr fontId="0" type="noConversion"/>
  </si>
  <si>
    <t>单位</t>
    <phoneticPr fontId="0" type="noConversion"/>
  </si>
  <si>
    <t>数量2</t>
    <phoneticPr fontId="0" type="noConversion"/>
  </si>
  <si>
    <t>合计</t>
  </si>
  <si>
    <t>备注</t>
  </si>
  <si>
    <t>交通服务</t>
    <phoneticPr fontId="0" type="noConversion"/>
  </si>
  <si>
    <t>北京 - 澳门</t>
    <rPh sb="0" eb="1">
      <t>bei jing</t>
    </rPh>
    <rPh sb="5" eb="6">
      <t>ao men</t>
    </rPh>
    <phoneticPr fontId="0" type="noConversion"/>
  </si>
  <si>
    <t>往返经济舱</t>
    <rPh sb="0" eb="1">
      <t>wang fan</t>
    </rPh>
    <rPh sb="2" eb="3">
      <t>jing ji cnag</t>
    </rPh>
    <phoneticPr fontId="0" type="noConversion"/>
  </si>
  <si>
    <t>人</t>
    <phoneticPr fontId="0" type="noConversion"/>
  </si>
  <si>
    <t>项（往返）</t>
    <phoneticPr fontId="0" type="noConversion"/>
  </si>
  <si>
    <t>上海 - 澳门</t>
    <rPh sb="0" eb="1">
      <t>shang hai</t>
    </rPh>
    <rPh sb="5" eb="6">
      <t>ao men</t>
    </rPh>
    <phoneticPr fontId="0" type="noConversion"/>
  </si>
  <si>
    <t>往返经济舱</t>
    <phoneticPr fontId="0" type="noConversion"/>
  </si>
  <si>
    <t>深圳 - 澳门</t>
    <rPh sb="0" eb="1">
      <t>shen zhne</t>
    </rPh>
    <rPh sb="5" eb="6">
      <t>ao men</t>
    </rPh>
    <phoneticPr fontId="0" type="noConversion"/>
  </si>
  <si>
    <t>蛇口港乘船</t>
    <rPh sb="0" eb="1">
      <t>she kou</t>
    </rPh>
    <rPh sb="2" eb="3">
      <t>gang</t>
    </rPh>
    <rPh sb="3" eb="4">
      <t>chegn chuan</t>
    </rPh>
    <phoneticPr fontId="0" type="noConversion"/>
  </si>
  <si>
    <t>酒店服务</t>
  </si>
  <si>
    <t>房间（威尼斯人酒店）</t>
  </si>
  <si>
    <t>大床房含单早</t>
    <rPh sb="3" eb="4">
      <t>han</t>
    </rPh>
    <rPh sb="4" eb="5">
      <t>dan zao</t>
    </rPh>
    <phoneticPr fontId="0" type="noConversion"/>
  </si>
  <si>
    <t>间</t>
  </si>
  <si>
    <t>晚</t>
    <phoneticPr fontId="0" type="noConversion"/>
  </si>
  <si>
    <t>间</t>
    <phoneticPr fontId="0" type="noConversion"/>
  </si>
  <si>
    <t>会议场租（威尼斯人酒店）</t>
  </si>
  <si>
    <t>圆桌会议连晚宴</t>
    <rPh sb="0" eb="1">
      <t>yuan zhuo</t>
    </rPh>
    <rPh sb="2" eb="3">
      <t>hui yi</t>
    </rPh>
    <rPh sb="4" eb="5">
      <t>lian</t>
    </rPh>
    <rPh sb="5" eb="6">
      <t>wan yan</t>
    </rPh>
    <phoneticPr fontId="0" type="noConversion"/>
  </si>
  <si>
    <t>场</t>
    <rPh sb="0" eb="1">
      <t>chang</t>
    </rPh>
    <phoneticPr fontId="0" type="noConversion"/>
  </si>
  <si>
    <t>项</t>
    <rPh sb="0" eb="1">
      <t>xiang</t>
    </rPh>
    <phoneticPr fontId="0" type="noConversion"/>
  </si>
  <si>
    <t>人</t>
  </si>
  <si>
    <t>次</t>
  </si>
  <si>
    <t>晚宴用餐</t>
  </si>
  <si>
    <t>中式围桌晚宴</t>
    <rPh sb="0" eb="1">
      <t>zhogn shi</t>
    </rPh>
    <rPh sb="2" eb="3">
      <t>wei zhuo</t>
    </rPh>
    <rPh sb="4" eb="5">
      <t>wan yan</t>
    </rPh>
    <phoneticPr fontId="0" type="noConversion"/>
  </si>
  <si>
    <t>桌</t>
  </si>
  <si>
    <t>次</t>
    <phoneticPr fontId="0" type="noConversion"/>
  </si>
  <si>
    <t>活动用车</t>
    <phoneticPr fontId="0" type="noConversion"/>
  </si>
  <si>
    <t>车</t>
    <phoneticPr fontId="0" type="noConversion"/>
  </si>
  <si>
    <t>趟</t>
    <phoneticPr fontId="0" type="noConversion"/>
  </si>
  <si>
    <t>车</t>
    <rPh sb="0" eb="1">
      <t>che</t>
    </rPh>
    <phoneticPr fontId="0" type="noConversion"/>
  </si>
  <si>
    <t>趟</t>
    <rPh sb="0" eb="1">
      <t>tang</t>
    </rPh>
    <phoneticPr fontId="0" type="noConversion"/>
  </si>
  <si>
    <t>19座</t>
    <rPh sb="2" eb="3">
      <t>zuo</t>
    </rPh>
    <phoneticPr fontId="0" type="noConversion"/>
  </si>
  <si>
    <t>45座</t>
    <rPh sb="2" eb="3">
      <t>zuo</t>
    </rPh>
    <phoneticPr fontId="0" type="noConversion"/>
  </si>
  <si>
    <t>会议承办服务
（搭建、物料）</t>
    <phoneticPr fontId="0" type="noConversion"/>
  </si>
  <si>
    <t>基础会议设施</t>
  </si>
  <si>
    <t>音响，投影</t>
  </si>
  <si>
    <t>项</t>
  </si>
  <si>
    <t>物料及团建用品</t>
    <phoneticPr fontId="0" type="noConversion"/>
  </si>
  <si>
    <t>签到台</t>
    <phoneticPr fontId="0" type="noConversion"/>
  </si>
  <si>
    <t>个</t>
    <phoneticPr fontId="0" type="noConversion"/>
  </si>
  <si>
    <t>项</t>
    <phoneticPr fontId="0" type="noConversion"/>
  </si>
  <si>
    <t>指引牌</t>
    <phoneticPr fontId="0" type="noConversion"/>
  </si>
  <si>
    <t>易拉宝</t>
    <rPh sb="0" eb="1">
      <t>yi la bao</t>
    </rPh>
    <phoneticPr fontId="0" type="noConversion"/>
  </si>
  <si>
    <t>物料及团建用品费用合计</t>
    <phoneticPr fontId="0" type="noConversion"/>
  </si>
  <si>
    <t>摄影摄像</t>
  </si>
  <si>
    <t>云摄影</t>
    <phoneticPr fontId="0" type="noConversion"/>
  </si>
  <si>
    <t>1位摄影师+云相册</t>
    <rPh sb="1" eb="2">
      <t>wei</t>
    </rPh>
    <rPh sb="2" eb="3">
      <t>she ying shi</t>
    </rPh>
    <rPh sb="6" eb="7">
      <t>yun xiang ce</t>
    </rPh>
    <phoneticPr fontId="0" type="noConversion"/>
  </si>
  <si>
    <t>天</t>
    <phoneticPr fontId="0" type="noConversion"/>
  </si>
  <si>
    <t>会议晚宴日</t>
  </si>
  <si>
    <t>差旅费用</t>
  </si>
  <si>
    <t>人</t>
    <rPh sb="0" eb="1">
      <t>ren</t>
    </rPh>
    <phoneticPr fontId="0" type="noConversion"/>
  </si>
  <si>
    <t>天</t>
    <rPh sb="0" eb="1">
      <t>tian</t>
    </rPh>
    <phoneticPr fontId="0" type="noConversion"/>
  </si>
  <si>
    <t>摄影、摄像服务费用合计</t>
    <phoneticPr fontId="0" type="noConversion"/>
  </si>
  <si>
    <t>礼品</t>
    <phoneticPr fontId="0" type="noConversion"/>
  </si>
  <si>
    <t>伴手礼</t>
    <phoneticPr fontId="0" type="noConversion"/>
  </si>
  <si>
    <t>份</t>
    <rPh sb="0" eb="1">
      <t>fen</t>
    </rPh>
    <phoneticPr fontId="0" type="noConversion"/>
  </si>
  <si>
    <t>抽奖礼品</t>
    <rPh sb="0" eb="1">
      <t>chou jiang</t>
    </rPh>
    <rPh sb="2" eb="3">
      <t>li pin</t>
    </rPh>
    <phoneticPr fontId="0" type="noConversion"/>
  </si>
  <si>
    <t>供应商人员</t>
    <phoneticPr fontId="0" type="noConversion"/>
  </si>
  <si>
    <t>康辉工作人员</t>
    <rPh sb="0" eb="1">
      <t>kang hui</t>
    </rPh>
    <rPh sb="2" eb="3">
      <t>gogn zuo</t>
    </rPh>
    <rPh sb="4" eb="5">
      <t>ren yuan</t>
    </rPh>
    <phoneticPr fontId="0" type="noConversion"/>
  </si>
  <si>
    <t>北京-澳门</t>
    <rPh sb="0" eb="1">
      <t>bei jing</t>
    </rPh>
    <rPh sb="3" eb="4">
      <t>ao men</t>
    </rPh>
    <phoneticPr fontId="0" type="noConversion"/>
  </si>
  <si>
    <t>澳门当地差旅</t>
    <rPh sb="0" eb="1">
      <t>ao men</t>
    </rPh>
    <rPh sb="2" eb="3">
      <t>dnag si</t>
    </rPh>
    <rPh sb="3" eb="4">
      <t>di</t>
    </rPh>
    <rPh sb="4" eb="5">
      <t>chai lü</t>
    </rPh>
    <phoneticPr fontId="0" type="noConversion"/>
  </si>
  <si>
    <t>澳门当地工作人员</t>
    <rPh sb="0" eb="1">
      <t>ao men</t>
    </rPh>
    <rPh sb="2" eb="3">
      <t>dnag di</t>
    </rPh>
    <rPh sb="4" eb="5">
      <t>gogn zuo</t>
    </rPh>
    <rPh sb="6" eb="7">
      <t>ren yuan</t>
    </rPh>
    <phoneticPr fontId="0" type="noConversion"/>
  </si>
  <si>
    <t>其他项</t>
    <phoneticPr fontId="0" type="noConversion"/>
  </si>
  <si>
    <t>其他项费用合计</t>
    <phoneticPr fontId="0" type="noConversion"/>
  </si>
  <si>
    <t>小计</t>
    <rPh sb="0" eb="1">
      <t>xiao</t>
    </rPh>
    <rPh sb="1" eb="2">
      <t>ji suan</t>
    </rPh>
    <phoneticPr fontId="0" type="noConversion"/>
  </si>
  <si>
    <t>机票服务费</t>
    <phoneticPr fontId="0" type="noConversion"/>
  </si>
  <si>
    <t>酒店服务费</t>
    <phoneticPr fontId="0" type="noConversion"/>
  </si>
  <si>
    <t>其他服务费</t>
    <phoneticPr fontId="0" type="noConversion"/>
  </si>
  <si>
    <t>税率</t>
  </si>
  <si>
    <t>可操作境外免税；开会议费0税额发票</t>
    <rPh sb="0" eb="1">
      <t>ke</t>
    </rPh>
    <rPh sb="1" eb="2">
      <t>cao zuo</t>
    </rPh>
    <rPh sb="3" eb="4">
      <t>jign wai</t>
    </rPh>
    <rPh sb="5" eb="6">
      <t>mian shui</t>
    </rPh>
    <rPh sb="8" eb="9">
      <t>kai</t>
    </rPh>
    <rPh sb="9" eb="10">
      <t>hui yi fei</t>
    </rPh>
    <rPh sb="13" eb="14">
      <t>shui e</t>
    </rPh>
    <rPh sb="15" eb="16">
      <t>fa piao</t>
    </rPh>
    <phoneticPr fontId="0" type="noConversion"/>
  </si>
  <si>
    <t>一旦正式回复本询价单，即表示双方可接受以下要求：</t>
  </si>
  <si>
    <t>1. 此表数量1是人数，或者东西的数量，没有数量2的可以不填</t>
    <phoneticPr fontId="0" type="noConversion"/>
  </si>
  <si>
    <t>2. 请按照我们询价的服务内容填写本询价单</t>
    <phoneticPr fontId="0" type="noConversion"/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</si>
  <si>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</si>
  <si>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</si>
  <si>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</si>
  <si>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</si>
  <si>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标间含双早</t>
  </si>
  <si>
    <t>互动礼品</t>
  </si>
  <si>
    <t>晚宴酒水</t>
  </si>
  <si>
    <t>建议单价</t>
    <phoneticPr fontId="16" type="noConversion"/>
  </si>
  <si>
    <t>商务7座；双牌车</t>
  </si>
  <si>
    <t>不含酒店税费</t>
  </si>
  <si>
    <t>80cm*200cm</t>
  </si>
  <si>
    <t>A3横版</t>
  </si>
  <si>
    <t>软饮&amp; 红酒</t>
  </si>
  <si>
    <t>个</t>
  </si>
  <si>
    <t xml:space="preserve">快幕秀；KV画面；4m*2.5m           </t>
  </si>
  <si>
    <t>组别</t>
    <phoneticPr fontId="2" type="noConversion"/>
  </si>
  <si>
    <t>序号</t>
    <phoneticPr fontId="2" type="noConversion"/>
  </si>
  <si>
    <t>对接销售</t>
    <phoneticPr fontId="2" type="noConversion"/>
  </si>
  <si>
    <t>公司名称</t>
    <phoneticPr fontId="2" type="noConversion"/>
  </si>
  <si>
    <t>姓名</t>
    <phoneticPr fontId="2" type="noConversion"/>
  </si>
  <si>
    <t>职位</t>
    <phoneticPr fontId="2" type="noConversion"/>
  </si>
  <si>
    <t>性别</t>
    <phoneticPr fontId="2" type="noConversion"/>
  </si>
  <si>
    <t>出发地</t>
    <phoneticPr fontId="2" type="noConversion"/>
  </si>
  <si>
    <t>联系电话</t>
    <phoneticPr fontId="2" type="noConversion"/>
  </si>
  <si>
    <t>身份号</t>
    <phoneticPr fontId="2" type="noConversion"/>
  </si>
  <si>
    <t>出生日期</t>
  </si>
  <si>
    <t>港澳通行证</t>
    <phoneticPr fontId="2" type="noConversion"/>
  </si>
  <si>
    <t>Accommodation</t>
  </si>
  <si>
    <t>备注（客户特殊要求）</t>
    <phoneticPr fontId="2" type="noConversion"/>
  </si>
  <si>
    <t>去程航班信息</t>
  </si>
  <si>
    <t>回程航班信息</t>
  </si>
  <si>
    <t>行程</t>
  </si>
  <si>
    <t>接机安排</t>
  </si>
  <si>
    <t>送机安排</t>
  </si>
  <si>
    <t>交通备注</t>
  </si>
  <si>
    <t>国际票价</t>
  </si>
  <si>
    <t>国内票价</t>
  </si>
  <si>
    <t>退改费用</t>
  </si>
  <si>
    <t>动车/ 船票</t>
  </si>
  <si>
    <t>退改签备注</t>
  </si>
  <si>
    <t>姓名拼音</t>
    <phoneticPr fontId="2" type="noConversion"/>
  </si>
  <si>
    <t>证件号</t>
    <phoneticPr fontId="2" type="noConversion"/>
  </si>
  <si>
    <t>签发地</t>
    <phoneticPr fontId="2" type="noConversion"/>
  </si>
  <si>
    <t>证件有效期</t>
    <phoneticPr fontId="2" type="noConversion"/>
  </si>
  <si>
    <t>签注类型</t>
    <phoneticPr fontId="2" type="noConversion"/>
  </si>
  <si>
    <t>签注有效期</t>
    <phoneticPr fontId="2" type="noConversion"/>
  </si>
  <si>
    <t>去程日期</t>
  </si>
  <si>
    <t>航班号</t>
  </si>
  <si>
    <t>航班时间</t>
  </si>
  <si>
    <t>回程日期</t>
  </si>
  <si>
    <t>教育组</t>
    <phoneticPr fontId="2" type="noConversion"/>
  </si>
  <si>
    <t>张晓惠</t>
    <phoneticPr fontId="2" type="noConversion"/>
  </si>
  <si>
    <t>火花思维</t>
    <phoneticPr fontId="2" type="noConversion"/>
  </si>
  <si>
    <t>朱凤</t>
    <phoneticPr fontId="2" type="noConversion"/>
  </si>
  <si>
    <t>市场总监</t>
    <phoneticPr fontId="2" type="noConversion"/>
  </si>
  <si>
    <t>女</t>
    <phoneticPr fontId="2" type="noConversion"/>
  </si>
  <si>
    <t>北京</t>
    <phoneticPr fontId="2" type="noConversion"/>
  </si>
  <si>
    <t>13811169031</t>
    <phoneticPr fontId="2" type="noConversion"/>
  </si>
  <si>
    <t xml:space="preserve">110104198407131620 </t>
    <phoneticPr fontId="2" type="noConversion"/>
  </si>
  <si>
    <t>1984.7.13</t>
  </si>
  <si>
    <t>ZHU FENG</t>
  </si>
  <si>
    <t>C55259114</t>
  </si>
  <si>
    <t>北京</t>
  </si>
  <si>
    <t>2027.02.03</t>
  </si>
  <si>
    <t>个人旅游</t>
  </si>
  <si>
    <t>2022.05.13</t>
  </si>
  <si>
    <t>大床-6</t>
  </si>
  <si>
    <t>5月26日</t>
  </si>
  <si>
    <t>NX005</t>
  </si>
  <si>
    <t>12:20-16:05</t>
  </si>
  <si>
    <t>5月28日</t>
  </si>
  <si>
    <t>NX006</t>
  </si>
  <si>
    <t>08:10-11:15</t>
  </si>
  <si>
    <t>北京-澳门</t>
  </si>
  <si>
    <t>大巴-1</t>
  </si>
  <si>
    <t>出租车</t>
  </si>
  <si>
    <t>已出票</t>
  </si>
  <si>
    <t>李昱</t>
    <phoneticPr fontId="2" type="noConversion"/>
  </si>
  <si>
    <t>北方汽修</t>
    <phoneticPr fontId="2" type="noConversion"/>
  </si>
  <si>
    <t>刘坤</t>
    <phoneticPr fontId="2" type="noConversion"/>
  </si>
  <si>
    <t>总经理</t>
    <phoneticPr fontId="2" type="noConversion"/>
  </si>
  <si>
    <t>15810788537</t>
    <phoneticPr fontId="2" type="noConversion"/>
  </si>
  <si>
    <t>130603197709061242</t>
    <phoneticPr fontId="2" type="noConversion"/>
  </si>
  <si>
    <t>1977.9.6</t>
  </si>
  <si>
    <t>LIU KUN</t>
  </si>
  <si>
    <t>CB9337130</t>
  </si>
  <si>
    <t>2029.8.8</t>
  </si>
  <si>
    <t>团队旅游</t>
  </si>
  <si>
    <t>2022.5.16</t>
  </si>
  <si>
    <t>大床-1</t>
  </si>
  <si>
    <t>回族人</t>
  </si>
  <si>
    <t>NX002</t>
  </si>
  <si>
    <t>11:45-15:10</t>
  </si>
  <si>
    <t>考斯特-1</t>
  </si>
  <si>
    <t>杨明姣</t>
    <phoneticPr fontId="2" type="noConversion"/>
  </si>
  <si>
    <t>尚德机构</t>
    <phoneticPr fontId="2" type="noConversion"/>
  </si>
  <si>
    <t>高晶</t>
    <phoneticPr fontId="2" type="noConversion"/>
  </si>
  <si>
    <t>vp</t>
    <phoneticPr fontId="2" type="noConversion"/>
  </si>
  <si>
    <t>220702198404054223</t>
    <phoneticPr fontId="2" type="noConversion"/>
  </si>
  <si>
    <t>1984.4.5</t>
  </si>
  <si>
    <t>GAO JING</t>
    <phoneticPr fontId="2" type="noConversion"/>
  </si>
  <si>
    <t>C77090891</t>
  </si>
  <si>
    <t>吉林</t>
  </si>
  <si>
    <t>2028.01.23</t>
    <phoneticPr fontId="2" type="noConversion"/>
  </si>
  <si>
    <t>个人旅游</t>
    <phoneticPr fontId="2" type="noConversion"/>
  </si>
  <si>
    <t>待定</t>
    <phoneticPr fontId="2" type="noConversion"/>
  </si>
  <si>
    <t>大床-11</t>
  </si>
  <si>
    <t>0524 取消出席</t>
  </si>
  <si>
    <t>旅游组</t>
    <phoneticPr fontId="2" type="noConversion"/>
  </si>
  <si>
    <t>李晓曼</t>
    <phoneticPr fontId="2" type="noConversion"/>
  </si>
  <si>
    <t>去哪儿网</t>
    <phoneticPr fontId="2" type="noConversion"/>
  </si>
  <si>
    <t>潘斌斌</t>
    <phoneticPr fontId="2" type="noConversion"/>
  </si>
  <si>
    <t>市场高级经理</t>
    <phoneticPr fontId="2" type="noConversion"/>
  </si>
  <si>
    <t>男</t>
    <phoneticPr fontId="2" type="noConversion"/>
  </si>
  <si>
    <t>110101198304271015</t>
    <phoneticPr fontId="2" type="noConversion"/>
  </si>
  <si>
    <t>1983.4.27</t>
  </si>
  <si>
    <t>PAN BINBIN</t>
  </si>
  <si>
    <t>C48480463</t>
  </si>
  <si>
    <t>2026.11.2</t>
  </si>
  <si>
    <t>大床-15</t>
  </si>
  <si>
    <t>陈赛赛</t>
    <phoneticPr fontId="2" type="noConversion"/>
  </si>
  <si>
    <t>智行</t>
    <phoneticPr fontId="2" type="noConversion"/>
  </si>
  <si>
    <t>陈利远</t>
    <phoneticPr fontId="2" type="noConversion"/>
  </si>
  <si>
    <t>高级经理</t>
    <phoneticPr fontId="2" type="noConversion"/>
  </si>
  <si>
    <t>上海</t>
    <phoneticPr fontId="2" type="noConversion"/>
  </si>
  <si>
    <t>33038119930322141X</t>
  </si>
  <si>
    <t>1993.3.22</t>
  </si>
  <si>
    <t>CHEN LIYUAN</t>
  </si>
  <si>
    <t>CC4082485</t>
    <phoneticPr fontId="2" type="noConversion"/>
  </si>
  <si>
    <t>2031.4.28</t>
  </si>
  <si>
    <t>双床-3</t>
  </si>
  <si>
    <t>MU2007</t>
  </si>
  <si>
    <t>12:50-15:30</t>
  </si>
  <si>
    <t>5月29日</t>
  </si>
  <si>
    <t>MU2008</t>
  </si>
  <si>
    <t>16:45-19:20</t>
  </si>
  <si>
    <t>上海-澳门</t>
  </si>
  <si>
    <t>大巴-2</t>
  </si>
  <si>
    <t>29日 不送</t>
  </si>
  <si>
    <t>王聪</t>
    <phoneticPr fontId="2" type="noConversion"/>
  </si>
  <si>
    <t>市场经理</t>
    <phoneticPr fontId="2" type="noConversion"/>
  </si>
  <si>
    <t>110109198901021226</t>
    <phoneticPr fontId="2" type="noConversion"/>
  </si>
  <si>
    <t>1989.1.2</t>
  </si>
  <si>
    <t>WANG  CONG</t>
  </si>
  <si>
    <t xml:space="preserve">CC5965318 </t>
    <phoneticPr fontId="2" type="noConversion"/>
  </si>
  <si>
    <t>2031.5.10</t>
  </si>
  <si>
    <t>大床-18</t>
  </si>
  <si>
    <t>苑景龙</t>
    <phoneticPr fontId="2" type="noConversion"/>
  </si>
  <si>
    <t>世纪万合</t>
    <phoneticPr fontId="2" type="noConversion"/>
  </si>
  <si>
    <t>杨杰</t>
    <phoneticPr fontId="2" type="noConversion"/>
  </si>
  <si>
    <t>17600547355</t>
  </si>
  <si>
    <t>142222199405170618</t>
  </si>
  <si>
    <t>1994.5.17</t>
  </si>
  <si>
    <t>YANG JIE</t>
  </si>
  <si>
    <t>CC5961582　</t>
  </si>
  <si>
    <t>2031.4.22　</t>
  </si>
  <si>
    <t>2022.4.22　</t>
  </si>
  <si>
    <t>大床-27</t>
  </si>
  <si>
    <t>华图教育</t>
    <phoneticPr fontId="2" type="noConversion"/>
  </si>
  <si>
    <t>邓智梁</t>
    <phoneticPr fontId="2" type="noConversion"/>
  </si>
  <si>
    <t>18618190179</t>
  </si>
  <si>
    <t>432503198308286258</t>
  </si>
  <si>
    <t>1983.8.28</t>
  </si>
  <si>
    <t>DENG ZHILIANG</t>
  </si>
  <si>
    <t>C59787282</t>
  </si>
  <si>
    <t>天津</t>
  </si>
  <si>
    <t>2027.3.30</t>
  </si>
  <si>
    <t>2022.5.10</t>
  </si>
  <si>
    <t>大床-30</t>
  </si>
  <si>
    <t>李早早</t>
    <phoneticPr fontId="2" type="noConversion"/>
  </si>
  <si>
    <t>经理</t>
    <phoneticPr fontId="2" type="noConversion"/>
  </si>
  <si>
    <t>342222199703140027</t>
  </si>
  <si>
    <t>1997.3.14</t>
  </si>
  <si>
    <t>LI ZAOZAO</t>
  </si>
  <si>
    <t>CC4083327</t>
    <phoneticPr fontId="2" type="noConversion"/>
  </si>
  <si>
    <t>2031.5.7</t>
  </si>
  <si>
    <t>双床-5</t>
  </si>
  <si>
    <t>0519 回程改签</t>
  </si>
  <si>
    <t>驴妈妈</t>
    <phoneticPr fontId="2" type="noConversion"/>
  </si>
  <si>
    <t>曾励之</t>
  </si>
  <si>
    <t>310107198908164427</t>
  </si>
  <si>
    <t>1989.8.16</t>
  </si>
  <si>
    <t>ZENG LIZHI</t>
  </si>
  <si>
    <t>CC4911537</t>
  </si>
  <si>
    <t>2031.5.19</t>
  </si>
  <si>
    <t>5月30日</t>
  </si>
  <si>
    <t>NX102</t>
  </si>
  <si>
    <t>09:20-11:55</t>
  </si>
  <si>
    <t>30日 不送</t>
  </si>
  <si>
    <t>张树立</t>
    <phoneticPr fontId="2" type="noConversion"/>
  </si>
  <si>
    <t>总监</t>
    <phoneticPr fontId="2" type="noConversion"/>
  </si>
  <si>
    <t>131128198811112419</t>
    <phoneticPr fontId="2" type="noConversion"/>
  </si>
  <si>
    <t>1988.11.11</t>
  </si>
  <si>
    <t>ZHANG SHULI</t>
    <phoneticPr fontId="2" type="noConversion"/>
  </si>
  <si>
    <t xml:space="preserve">C22439072 </t>
  </si>
  <si>
    <t>2025.07.22</t>
    <phoneticPr fontId="2" type="noConversion"/>
  </si>
  <si>
    <t>2022.04.25</t>
    <phoneticPr fontId="2" type="noConversion"/>
  </si>
  <si>
    <t>大床-5</t>
  </si>
  <si>
    <t>赵佳琪</t>
    <phoneticPr fontId="2" type="noConversion"/>
  </si>
  <si>
    <t>13776825752</t>
  </si>
  <si>
    <t>320402199502284323</t>
  </si>
  <si>
    <t>1995.2.28</t>
  </si>
  <si>
    <t>ZHAO JIAQI</t>
  </si>
  <si>
    <t>CC6514976　</t>
  </si>
  <si>
    <t>江苏</t>
  </si>
  <si>
    <t>2031.5.9　</t>
  </si>
  <si>
    <t>团队旅游　</t>
  </si>
  <si>
    <t>2022.5.9</t>
  </si>
  <si>
    <t>大床-9</t>
  </si>
  <si>
    <t>科技组</t>
  </si>
  <si>
    <t>李振</t>
    <phoneticPr fontId="2" type="noConversion"/>
  </si>
  <si>
    <t>苹果电子产品商贸（北京）有限公司</t>
  </si>
  <si>
    <t>姚红红</t>
  </si>
  <si>
    <t>媒介经理</t>
  </si>
  <si>
    <t>女</t>
  </si>
  <si>
    <t>13651088147</t>
  </si>
  <si>
    <t>130638198504053526</t>
  </si>
  <si>
    <t>1985.4.5</t>
  </si>
  <si>
    <t>YAO HONGHONG</t>
  </si>
  <si>
    <t>C43207209</t>
  </si>
  <si>
    <t>2026.6.28</t>
  </si>
  <si>
    <t>双床-7</t>
  </si>
  <si>
    <t>白凡可</t>
  </si>
  <si>
    <t>15010973285</t>
  </si>
  <si>
    <t>430503198412080522</t>
  </si>
  <si>
    <t>1984.12.8</t>
  </si>
  <si>
    <t>BAI FANKE</t>
  </si>
  <si>
    <t>C93309525</t>
  </si>
  <si>
    <t>2028.10.10</t>
  </si>
  <si>
    <t>米娜</t>
  </si>
  <si>
    <t>13263495888</t>
  </si>
  <si>
    <t>130705198102083026</t>
  </si>
  <si>
    <t>1981.2.8</t>
  </si>
  <si>
    <t>MI NA</t>
  </si>
  <si>
    <t>C58786409</t>
  </si>
  <si>
    <t>2027.3.29</t>
  </si>
  <si>
    <t>双床-8</t>
  </si>
  <si>
    <t>台州鼎竹教育</t>
    <phoneticPr fontId="2" type="noConversion"/>
  </si>
  <si>
    <t>余潇烈</t>
  </si>
  <si>
    <t>杭州</t>
    <phoneticPr fontId="2" type="noConversion"/>
  </si>
  <si>
    <t>330683198603262410</t>
    <phoneticPr fontId="2" type="noConversion"/>
  </si>
  <si>
    <t>1986.3.26</t>
  </si>
  <si>
    <t xml:space="preserve">YU XIAOLIE </t>
  </si>
  <si>
    <t>C75359817</t>
    <phoneticPr fontId="2" type="noConversion"/>
  </si>
  <si>
    <t>2027.12.13</t>
  </si>
  <si>
    <t>双床-2</t>
  </si>
  <si>
    <t>MF8719</t>
  </si>
  <si>
    <t>13:50-16:25</t>
  </si>
  <si>
    <t>凼仔-蛇口</t>
  </si>
  <si>
    <t>12:30-13:30</t>
  </si>
  <si>
    <t>杭州-澳门；澳门-深圳</t>
  </si>
  <si>
    <t>0527 取消回程</t>
  </si>
  <si>
    <t>安徽宝家</t>
    <phoneticPr fontId="2" type="noConversion"/>
  </si>
  <si>
    <t>秦旭阳</t>
  </si>
  <si>
    <t>340403199405141611</t>
    <phoneticPr fontId="2" type="noConversion"/>
  </si>
  <si>
    <t>1994.5.14</t>
  </si>
  <si>
    <t>QIN XUYANG</t>
  </si>
  <si>
    <t>CC3343973</t>
  </si>
  <si>
    <t>2031.5.6</t>
  </si>
  <si>
    <t>双床-1</t>
  </si>
  <si>
    <t>FM876</t>
  </si>
  <si>
    <t>13:25-15:55</t>
  </si>
  <si>
    <t>罗猛</t>
  </si>
  <si>
    <t>341225199306185510</t>
    <phoneticPr fontId="2" type="noConversion"/>
  </si>
  <si>
    <t>1993.6.18</t>
  </si>
  <si>
    <t>LUO MENG</t>
  </si>
  <si>
    <t>C58723214</t>
    <phoneticPr fontId="2" type="noConversion"/>
  </si>
  <si>
    <t>2027.4.12</t>
  </si>
  <si>
    <t>翟煜</t>
  </si>
  <si>
    <t>340403198309081415</t>
    <phoneticPr fontId="2" type="noConversion"/>
  </si>
  <si>
    <t>1983.9.8</t>
  </si>
  <si>
    <t>ZHAI YU</t>
  </si>
  <si>
    <t>CC3344658</t>
    <phoneticPr fontId="2" type="noConversion"/>
  </si>
  <si>
    <t>2031.5.11</t>
  </si>
  <si>
    <t>周命波</t>
    <phoneticPr fontId="2" type="noConversion"/>
  </si>
  <si>
    <t>目的地营销总经理</t>
    <phoneticPr fontId="2" type="noConversion"/>
  </si>
  <si>
    <t>431129198502123453</t>
    <phoneticPr fontId="2" type="noConversion"/>
  </si>
  <si>
    <t>1985.2.12</t>
  </si>
  <si>
    <t>ZHOU MINGBO</t>
  </si>
  <si>
    <t>CA9089853</t>
    <phoneticPr fontId="2" type="noConversion"/>
  </si>
  <si>
    <t>2029.3.19</t>
  </si>
  <si>
    <t>大床-12</t>
  </si>
  <si>
    <t>春秋航空</t>
    <phoneticPr fontId="2" type="noConversion"/>
  </si>
  <si>
    <t>朱何伟</t>
    <phoneticPr fontId="2" type="noConversion"/>
  </si>
  <si>
    <t>310114198509294033</t>
  </si>
  <si>
    <t>1985.9.29</t>
  </si>
  <si>
    <t>ZHU HEWEI</t>
  </si>
  <si>
    <t>C85192337</t>
  </si>
  <si>
    <t>2028.4.10</t>
  </si>
  <si>
    <t>维京邮轮</t>
    <phoneticPr fontId="2" type="noConversion"/>
  </si>
  <si>
    <t>王林</t>
    <phoneticPr fontId="2" type="noConversion"/>
  </si>
  <si>
    <t>VP</t>
    <phoneticPr fontId="2" type="noConversion"/>
  </si>
  <si>
    <t>310226198204140317</t>
    <phoneticPr fontId="2" type="noConversion"/>
  </si>
  <si>
    <t>1982.4.14</t>
  </si>
  <si>
    <t>WANG LIN</t>
  </si>
  <si>
    <t>C63903006</t>
    <phoneticPr fontId="2" type="noConversion"/>
  </si>
  <si>
    <t>2027.7.2</t>
  </si>
  <si>
    <t>双床-4</t>
  </si>
  <si>
    <t>许文斌</t>
    <phoneticPr fontId="2" type="noConversion"/>
  </si>
  <si>
    <t>31010719870220303X</t>
  </si>
  <si>
    <t>1987.2.20</t>
  </si>
  <si>
    <t>XU WENBIN</t>
  </si>
  <si>
    <t>CC4078844</t>
    <phoneticPr fontId="2" type="noConversion"/>
  </si>
  <si>
    <t>2031.4.24</t>
  </si>
  <si>
    <t>朱荣荣</t>
    <phoneticPr fontId="2" type="noConversion"/>
  </si>
  <si>
    <t>新世界</t>
    <phoneticPr fontId="2" type="noConversion"/>
  </si>
  <si>
    <t>顾毅</t>
    <phoneticPr fontId="2" type="noConversion"/>
  </si>
  <si>
    <t>18616673593</t>
    <phoneticPr fontId="2" type="noConversion"/>
  </si>
  <si>
    <t>310102197210180410</t>
    <phoneticPr fontId="2" type="noConversion"/>
  </si>
  <si>
    <t>1972.10.18</t>
  </si>
  <si>
    <t>GU YI</t>
  </si>
  <si>
    <t>CC4909540</t>
  </si>
  <si>
    <t>上海</t>
  </si>
  <si>
    <t>2031.5.13</t>
  </si>
  <si>
    <t>2022.5.13</t>
  </si>
  <si>
    <t>大床-10</t>
  </si>
  <si>
    <t>携程</t>
    <phoneticPr fontId="2" type="noConversion"/>
  </si>
  <si>
    <t>姚文燕</t>
    <phoneticPr fontId="2" type="noConversion"/>
  </si>
  <si>
    <t>310107198302284926</t>
  </si>
  <si>
    <t>1983.2.28</t>
  </si>
  <si>
    <t>YAO WENYAN</t>
  </si>
  <si>
    <t>C70964801</t>
    <phoneticPr fontId="2" type="noConversion"/>
  </si>
  <si>
    <t>2027.11.1</t>
  </si>
  <si>
    <t>大床-13</t>
  </si>
  <si>
    <t>施政</t>
    <phoneticPr fontId="2" type="noConversion"/>
  </si>
  <si>
    <t>33030219890829323X</t>
  </si>
  <si>
    <t>1989.8.29</t>
  </si>
  <si>
    <t>SHI ZHENG</t>
  </si>
  <si>
    <t xml:space="preserve">CC4026127 </t>
    <phoneticPr fontId="2" type="noConversion"/>
  </si>
  <si>
    <t>2030.8.25</t>
  </si>
  <si>
    <t>大床-14</t>
  </si>
  <si>
    <t>广州长隆</t>
    <phoneticPr fontId="2" type="noConversion"/>
  </si>
  <si>
    <t>胡志得</t>
    <phoneticPr fontId="2" type="noConversion"/>
  </si>
  <si>
    <t>广州</t>
    <phoneticPr fontId="2" type="noConversion"/>
  </si>
  <si>
    <t>44010419851008251X</t>
    <phoneticPr fontId="2" type="noConversion"/>
  </si>
  <si>
    <t>1985.10.8</t>
  </si>
  <si>
    <t xml:space="preserve">HU ZHIDE </t>
  </si>
  <si>
    <t>C09735120</t>
    <phoneticPr fontId="2" type="noConversion"/>
  </si>
  <si>
    <t>大床-19</t>
  </si>
  <si>
    <t>/</t>
  </si>
  <si>
    <t>交通自理</t>
  </si>
  <si>
    <t>不需要接送</t>
  </si>
  <si>
    <t>交通自理；不需要接送</t>
  </si>
  <si>
    <t>王欣欣</t>
    <phoneticPr fontId="2" type="noConversion"/>
  </si>
  <si>
    <t>370682198905063821</t>
  </si>
  <si>
    <t>1989.5.6</t>
  </si>
  <si>
    <t>WANG XINXIN</t>
  </si>
  <si>
    <t>CC4026531</t>
    <phoneticPr fontId="2" type="noConversion"/>
  </si>
  <si>
    <t>2030.8.30</t>
  </si>
  <si>
    <t>大床-16</t>
  </si>
  <si>
    <t>神州租车</t>
    <phoneticPr fontId="2" type="noConversion"/>
  </si>
  <si>
    <t>邱亮</t>
    <phoneticPr fontId="2" type="noConversion"/>
  </si>
  <si>
    <t>360733198311100011</t>
    <phoneticPr fontId="2" type="noConversion"/>
  </si>
  <si>
    <t>1983.11.10</t>
  </si>
  <si>
    <t>QIU LIANG</t>
  </si>
  <si>
    <t>C72905418</t>
  </si>
  <si>
    <t>2027.12.3</t>
  </si>
  <si>
    <t>大床-20</t>
  </si>
  <si>
    <t>HU7702</t>
  </si>
  <si>
    <t>20:45-00:10</t>
  </si>
  <si>
    <t>北京-澳门；深圳-北京</t>
  </si>
  <si>
    <t>王绩强</t>
    <phoneticPr fontId="2" type="noConversion"/>
  </si>
  <si>
    <t>高级总监</t>
    <phoneticPr fontId="2" type="noConversion"/>
  </si>
  <si>
    <t>310104198307201211</t>
  </si>
  <si>
    <t>1983.7.20</t>
  </si>
  <si>
    <t>WANG JIQIANG</t>
  </si>
  <si>
    <t>C59179986</t>
    <phoneticPr fontId="2" type="noConversion"/>
  </si>
  <si>
    <t>2027.4.5</t>
  </si>
  <si>
    <t>大床-17</t>
  </si>
  <si>
    <t>5月27日</t>
  </si>
  <si>
    <t>27日 不送</t>
  </si>
  <si>
    <t>0524 回程改签</t>
  </si>
  <si>
    <t>闫春梅</t>
  </si>
  <si>
    <t>上海利唐信息科技有限公司</t>
  </si>
  <si>
    <t>尹树媛</t>
  </si>
  <si>
    <t>市场部总监</t>
  </si>
  <si>
    <t>15026939146</t>
    <phoneticPr fontId="2" type="noConversion"/>
  </si>
  <si>
    <t>130981198607251360</t>
  </si>
  <si>
    <t>1986.7.25</t>
  </si>
  <si>
    <t>YIN SHUYUAN</t>
  </si>
  <si>
    <t>CC6067835</t>
    <phoneticPr fontId="1" type="noConversion"/>
  </si>
  <si>
    <t>2030.11.29</t>
  </si>
  <si>
    <t>大床-22</t>
  </si>
  <si>
    <t>联想（北京）有限公司</t>
  </si>
  <si>
    <t>韩洋</t>
  </si>
  <si>
    <t>项目总监</t>
  </si>
  <si>
    <t>18610298566</t>
    <phoneticPr fontId="2" type="noConversion"/>
  </si>
  <si>
    <t>130281198205300029</t>
    <phoneticPr fontId="2" type="noConversion"/>
  </si>
  <si>
    <t>1982.5.30</t>
  </si>
  <si>
    <t>HAN YANG</t>
  </si>
  <si>
    <t>C49002219</t>
  </si>
  <si>
    <t>2026.10.12</t>
  </si>
  <si>
    <t>大床-23</t>
  </si>
  <si>
    <t>NX010</t>
  </si>
  <si>
    <t>15:20-18:50</t>
  </si>
  <si>
    <t>黄珊</t>
    <phoneticPr fontId="2" type="noConversion"/>
  </si>
  <si>
    <t>330922198605040049</t>
  </si>
  <si>
    <t>1986.5.4</t>
  </si>
  <si>
    <t>HUANG SHAN</t>
  </si>
  <si>
    <t>CC4909324</t>
    <phoneticPr fontId="2" type="noConversion"/>
  </si>
  <si>
    <t>大床-21</t>
  </si>
  <si>
    <t>万浩然</t>
  </si>
  <si>
    <t>久趣英语</t>
  </si>
  <si>
    <t>刘滢</t>
  </si>
  <si>
    <t>市场负责人</t>
  </si>
  <si>
    <t>深圳</t>
  </si>
  <si>
    <t>18676776870</t>
  </si>
  <si>
    <t>522726198809020025</t>
  </si>
  <si>
    <t>1988.9.2</t>
  </si>
  <si>
    <t>LIU YING</t>
  </si>
  <si>
    <t>C37300846</t>
  </si>
  <si>
    <t>广东深圳</t>
  </si>
  <si>
    <t>2026.4.7</t>
  </si>
  <si>
    <t>大床-2</t>
  </si>
  <si>
    <t>蛇口-凼仔</t>
  </si>
  <si>
    <t>13:00-14:00</t>
  </si>
  <si>
    <t>13:45-14:45</t>
  </si>
  <si>
    <t>深圳-澳门</t>
  </si>
  <si>
    <t>关欣</t>
    <phoneticPr fontId="2" type="noConversion"/>
  </si>
  <si>
    <t>13811155187</t>
  </si>
  <si>
    <t>152201198112302010</t>
    <phoneticPr fontId="2" type="noConversion"/>
  </si>
  <si>
    <t>1981.12.30</t>
  </si>
  <si>
    <t>GUAN XIN</t>
  </si>
  <si>
    <t>CC6564292</t>
  </si>
  <si>
    <t>2031.5.16</t>
  </si>
  <si>
    <t>大床-26</t>
  </si>
  <si>
    <t>待定</t>
  </si>
  <si>
    <t>港澳通行证办理中，去程机票自己预定360给报销，回程360预定，24号出</t>
  </si>
  <si>
    <t>刘啸</t>
  </si>
  <si>
    <t>荣耀终端有限公司</t>
  </si>
  <si>
    <t>李亦然</t>
  </si>
  <si>
    <t>大床-25</t>
  </si>
  <si>
    <t>0521 取消出席</t>
  </si>
  <si>
    <t>苹果电子产品商贸（北京）有限公司</t>
    <phoneticPr fontId="2" type="noConversion"/>
  </si>
  <si>
    <t>赵丹丹</t>
  </si>
  <si>
    <t>媒介总监</t>
  </si>
  <si>
    <t>15911078616</t>
  </si>
  <si>
    <t>231226199003090021</t>
  </si>
  <si>
    <t>1990.3.9</t>
  </si>
  <si>
    <t>ZHAO DANDAN</t>
  </si>
  <si>
    <t>CA2389640</t>
  </si>
  <si>
    <t>2028.12.26</t>
  </si>
  <si>
    <t>立思辰留学</t>
  </si>
  <si>
    <t>谭奕彬</t>
  </si>
  <si>
    <t>运营经理</t>
  </si>
  <si>
    <t>男</t>
  </si>
  <si>
    <t>13917249249</t>
  </si>
  <si>
    <t>310104198909123652</t>
  </si>
  <si>
    <t>1989.9.12</t>
  </si>
  <si>
    <t>TAN YIBIN</t>
  </si>
  <si>
    <t>CB0415001</t>
  </si>
  <si>
    <t>2029.04.29</t>
  </si>
  <si>
    <t>2022.05.12</t>
  </si>
  <si>
    <t>大床-29</t>
  </si>
  <si>
    <t>9C8875</t>
  </si>
  <si>
    <t>07:25-10:00</t>
  </si>
  <si>
    <t>9C8876</t>
  </si>
  <si>
    <t>21:25-23:55</t>
  </si>
  <si>
    <t>教育组</t>
  </si>
  <si>
    <t>朱荣荣</t>
  </si>
  <si>
    <t>新华教育</t>
  </si>
  <si>
    <t>张雅彤</t>
  </si>
  <si>
    <t>市场经理</t>
  </si>
  <si>
    <t>大床-3</t>
  </si>
  <si>
    <t>机票自定往返，360报销。酒店无需预定，客户自理</t>
  </si>
  <si>
    <t>OPPO广东移动通信有限公司</t>
    <phoneticPr fontId="2" type="noConversion"/>
  </si>
  <si>
    <t>朱恒伟</t>
  </si>
  <si>
    <t>媒介经理</t>
    <phoneticPr fontId="2" type="noConversion"/>
  </si>
  <si>
    <t>深圳</t>
    <phoneticPr fontId="2" type="noConversion"/>
  </si>
  <si>
    <t>1990.9.16</t>
  </si>
  <si>
    <t>ZHU HENGWEI</t>
  </si>
  <si>
    <t>C79523093</t>
  </si>
  <si>
    <t>2028.2.22</t>
  </si>
  <si>
    <t>大床-24</t>
  </si>
  <si>
    <t>16:30-17:30</t>
  </si>
  <si>
    <t>16:00-17:00</t>
  </si>
  <si>
    <t>深圳出发</t>
  </si>
  <si>
    <t>0522更改两次；0526 取消出席</t>
  </si>
  <si>
    <t>马晴晴</t>
  </si>
  <si>
    <t>华硕电脑（上海）有限公司</t>
  </si>
  <si>
    <t>陈欢</t>
  </si>
  <si>
    <t>高级电商经理</t>
  </si>
  <si>
    <t>18521301023</t>
  </si>
  <si>
    <t xml:space="preserve">130825198812235726 </t>
  </si>
  <si>
    <t>1988.12.23</t>
  </si>
  <si>
    <t>CHEN HUAN</t>
  </si>
  <si>
    <t>CA2429289</t>
  </si>
  <si>
    <t>2029.1.13</t>
  </si>
  <si>
    <t>大床-32</t>
  </si>
  <si>
    <t>顾芹</t>
  </si>
  <si>
    <t>精准营销经理</t>
  </si>
  <si>
    <t>13122120860</t>
  </si>
  <si>
    <t>342225198703122421</t>
  </si>
  <si>
    <t>1987.3.12</t>
  </si>
  <si>
    <t>GU QIN</t>
  </si>
  <si>
    <t>CC4910780</t>
  </si>
  <si>
    <t>2031.5.18</t>
  </si>
  <si>
    <t>大床-33</t>
  </si>
  <si>
    <t>童程童美</t>
    <phoneticPr fontId="2" type="noConversion"/>
  </si>
  <si>
    <t>刘杨明</t>
  </si>
  <si>
    <t>18101058725</t>
  </si>
  <si>
    <t>130282198810253546</t>
  </si>
  <si>
    <t>1988.10.25</t>
  </si>
  <si>
    <t>LIU YANGMING</t>
  </si>
  <si>
    <t>C92216699</t>
  </si>
  <si>
    <t>河北</t>
  </si>
  <si>
    <t>2028.08.02</t>
  </si>
  <si>
    <t>2022.05.11</t>
  </si>
  <si>
    <t>双床-6</t>
  </si>
  <si>
    <t>5月24日</t>
  </si>
  <si>
    <t>D923</t>
  </si>
  <si>
    <t>20:35-06:43</t>
  </si>
  <si>
    <t>D924</t>
  </si>
  <si>
    <t>20:06-06:51</t>
  </si>
  <si>
    <t>动车 北京-广州</t>
  </si>
  <si>
    <t>动车；不需要接送</t>
  </si>
  <si>
    <t>退票费用</t>
  </si>
  <si>
    <t>环球兴学</t>
    <phoneticPr fontId="2" type="noConversion"/>
  </si>
  <si>
    <t>刘镇祥</t>
    <phoneticPr fontId="2" type="noConversion"/>
  </si>
  <si>
    <t>广州</t>
  </si>
  <si>
    <t>18616184208</t>
    <phoneticPr fontId="2" type="noConversion"/>
  </si>
  <si>
    <t>620422198204055110</t>
    <phoneticPr fontId="2" type="noConversion"/>
  </si>
  <si>
    <t>1982.4.5</t>
  </si>
  <si>
    <t>LIU ZHENXIANG</t>
  </si>
  <si>
    <t>CC4538569</t>
  </si>
  <si>
    <t>广东广州市</t>
  </si>
  <si>
    <t>2030.1.1</t>
  </si>
  <si>
    <t>大床-4</t>
  </si>
  <si>
    <t>广州-澳门</t>
  </si>
  <si>
    <t>自行购买车票，无需接送，360报销</t>
  </si>
  <si>
    <t>李君芳</t>
  </si>
  <si>
    <t>18701442963</t>
  </si>
  <si>
    <t>420521198609155621</t>
  </si>
  <si>
    <t>1986.9.15</t>
  </si>
  <si>
    <t>LI JUNFANG</t>
  </si>
  <si>
    <t>C69045900</t>
  </si>
  <si>
    <t>湖北</t>
  </si>
  <si>
    <t>2027.09.13</t>
  </si>
  <si>
    <t>新华教育</t>
    <phoneticPr fontId="2" type="noConversion"/>
  </si>
  <si>
    <t>董小伟</t>
  </si>
  <si>
    <t>合肥</t>
  </si>
  <si>
    <t>15375345685</t>
  </si>
  <si>
    <t>341124199012274815</t>
  </si>
  <si>
    <t>1990.12.27</t>
  </si>
  <si>
    <t>DONG XIAOWEI</t>
  </si>
  <si>
    <t>CC3344912</t>
  </si>
  <si>
    <t>安徽</t>
  </si>
  <si>
    <t>2031.05.13</t>
  </si>
  <si>
    <t>大床-28</t>
  </si>
  <si>
    <t>0521 航班取消，更改</t>
  </si>
  <si>
    <t>英孚教育</t>
    <phoneticPr fontId="2" type="noConversion"/>
  </si>
  <si>
    <t>王浩</t>
    <phoneticPr fontId="2" type="noConversion"/>
  </si>
  <si>
    <t>18610816988</t>
    <phoneticPr fontId="2" type="noConversion"/>
  </si>
  <si>
    <t>120106197905211519</t>
  </si>
  <si>
    <t>1979.5.21</t>
  </si>
  <si>
    <t>WANG HAO</t>
  </si>
  <si>
    <t>C44023980</t>
  </si>
  <si>
    <t>2026.7.25</t>
  </si>
  <si>
    <t>大床-7</t>
  </si>
  <si>
    <t>FM9216</t>
  </si>
  <si>
    <t>19:35-22:10</t>
  </si>
  <si>
    <t>上海-澳门；珠海-上海</t>
  </si>
  <si>
    <t>韩云龙</t>
    <phoneticPr fontId="2" type="noConversion"/>
  </si>
  <si>
    <t>合肥</t>
    <phoneticPr fontId="2" type="noConversion"/>
  </si>
  <si>
    <t>15855199638</t>
    <phoneticPr fontId="2" type="noConversion"/>
  </si>
  <si>
    <t>341623198909108711</t>
    <phoneticPr fontId="2" type="noConversion"/>
  </si>
  <si>
    <t>1989.9.10</t>
  </si>
  <si>
    <t>HAN YUNLONG</t>
    <phoneticPr fontId="2" type="noConversion"/>
  </si>
  <si>
    <t>C93064132</t>
    <phoneticPr fontId="2" type="noConversion"/>
  </si>
  <si>
    <t>2028.09.16</t>
    <phoneticPr fontId="2" type="noConversion"/>
  </si>
  <si>
    <t>团队旅游</t>
    <phoneticPr fontId="2" type="noConversion"/>
  </si>
  <si>
    <t>2022.05.13</t>
    <phoneticPr fontId="2" type="noConversion"/>
  </si>
  <si>
    <t>大床-31</t>
  </si>
  <si>
    <t>CZ9981，DZ6307</t>
  </si>
  <si>
    <t>12:55-15:25</t>
  </si>
  <si>
    <t>上海-澳门；珠海-郑州</t>
  </si>
  <si>
    <t>启德</t>
    <phoneticPr fontId="2" type="noConversion"/>
  </si>
  <si>
    <t>王玉伟</t>
    <phoneticPr fontId="2" type="noConversion"/>
  </si>
  <si>
    <t>18811610664</t>
    <phoneticPr fontId="2" type="noConversion"/>
  </si>
  <si>
    <t>220625198405121511</t>
    <phoneticPr fontId="2" type="noConversion"/>
  </si>
  <si>
    <t>1984.5.12</t>
  </si>
  <si>
    <t>WANG YUWEI</t>
  </si>
  <si>
    <t>CC6083347</t>
  </si>
  <si>
    <t>2031.5.12</t>
  </si>
  <si>
    <t>大床-8</t>
  </si>
  <si>
    <t>小计</t>
  </si>
  <si>
    <t>总计</t>
  </si>
  <si>
    <t>杭州 - 珠海</t>
  </si>
  <si>
    <t>轻轨往返</t>
  </si>
  <si>
    <t>往返动车</t>
  </si>
  <si>
    <t>自理</t>
  </si>
  <si>
    <t>交通费用合计</t>
  </si>
  <si>
    <t>结算单</t>
  </si>
  <si>
    <t>更新日期</t>
  </si>
  <si>
    <t>2021.6.1</t>
  </si>
  <si>
    <t>5月27日 珠海机场送机</t>
  </si>
  <si>
    <t>5月28日 澳门机场送机</t>
  </si>
  <si>
    <t>5月26日 澳门机场接机</t>
  </si>
  <si>
    <t>45座；北京/上海抵达航班</t>
  </si>
  <si>
    <t>天</t>
  </si>
  <si>
    <t>酒店工作人员</t>
  </si>
  <si>
    <t>接送机工作人员</t>
  </si>
  <si>
    <t>用车服务</t>
  </si>
  <si>
    <t>用车费用合计</t>
  </si>
  <si>
    <t>会议费用合计</t>
  </si>
  <si>
    <t>工作人员费用合计</t>
  </si>
  <si>
    <t>取消出席</t>
  </si>
  <si>
    <t>按8桌计算，每桌10人</t>
  </si>
  <si>
    <t>礼品费用合计</t>
  </si>
  <si>
    <t>钜记饼家</t>
  </si>
  <si>
    <t>筋膜枪</t>
  </si>
  <si>
    <t>盲盒</t>
  </si>
  <si>
    <t>小风扇</t>
  </si>
  <si>
    <t>核酸检测</t>
  </si>
  <si>
    <t>工作人员</t>
  </si>
  <si>
    <t>签注</t>
  </si>
  <si>
    <t>闪送</t>
  </si>
  <si>
    <t>道具</t>
  </si>
  <si>
    <t>桌卡</t>
  </si>
  <si>
    <t>不干胶贴纸</t>
  </si>
  <si>
    <t>接机牌</t>
  </si>
  <si>
    <t>报关费</t>
  </si>
  <si>
    <t>2586已报销</t>
  </si>
  <si>
    <t>最终报价（RMB）:（含税价格）</t>
  </si>
  <si>
    <t xml:space="preserve"> </t>
  </si>
  <si>
    <t>Num.</t>
  </si>
  <si>
    <t>Chinese Name</t>
  </si>
  <si>
    <t>Gender</t>
  </si>
  <si>
    <t>Last Name</t>
  </si>
  <si>
    <t>First Name</t>
  </si>
  <si>
    <t>Contact Num.</t>
  </si>
  <si>
    <t>ID Card</t>
  </si>
  <si>
    <t>Birth Date</t>
  </si>
  <si>
    <t>Permit</t>
  </si>
  <si>
    <t>Validity</t>
  </si>
  <si>
    <t>Arrival Info</t>
  </si>
  <si>
    <t>Depart Info</t>
  </si>
  <si>
    <t>Remark</t>
  </si>
  <si>
    <t>Check in date</t>
  </si>
  <si>
    <t>Flight Num.</t>
  </si>
  <si>
    <t>Flight Time</t>
  </si>
  <si>
    <t>Check out date</t>
  </si>
  <si>
    <t>Ms</t>
  </si>
  <si>
    <t>LIU</t>
  </si>
  <si>
    <t>KUN</t>
  </si>
  <si>
    <t>K-01</t>
  </si>
  <si>
    <t>26th/5</t>
  </si>
  <si>
    <t>28th/5</t>
  </si>
  <si>
    <t>YING</t>
  </si>
  <si>
    <t>K-02</t>
  </si>
  <si>
    <t>Cancelled</t>
  </si>
  <si>
    <t>ZHANG</t>
  </si>
  <si>
    <t>YATONG</t>
  </si>
  <si>
    <t>K-03</t>
  </si>
  <si>
    <t>Mr</t>
  </si>
  <si>
    <t>ZHENXIANG</t>
  </si>
  <si>
    <t>K-04</t>
  </si>
  <si>
    <t>SHULI</t>
  </si>
  <si>
    <t>K-05</t>
  </si>
  <si>
    <t>ZHU</t>
  </si>
  <si>
    <t>FENG</t>
  </si>
  <si>
    <t>K-06</t>
  </si>
  <si>
    <t>WANG</t>
  </si>
  <si>
    <t>HAO</t>
  </si>
  <si>
    <t>K-07</t>
  </si>
  <si>
    <t>30th/5</t>
  </si>
  <si>
    <t>YUWEI</t>
  </si>
  <si>
    <t>K-08</t>
  </si>
  <si>
    <t>ZHAO</t>
  </si>
  <si>
    <t>JIAQI</t>
  </si>
  <si>
    <t>K-09</t>
  </si>
  <si>
    <t xml:space="preserve">GU </t>
  </si>
  <si>
    <t xml:space="preserve">YI </t>
  </si>
  <si>
    <t>K-10</t>
  </si>
  <si>
    <t>GAO</t>
  </si>
  <si>
    <t>JING</t>
  </si>
  <si>
    <t>K-11</t>
  </si>
  <si>
    <t>ZHOU</t>
  </si>
  <si>
    <t>MINGBO</t>
  </si>
  <si>
    <t>K-12</t>
  </si>
  <si>
    <t>YAO</t>
  </si>
  <si>
    <t>WENYAN</t>
  </si>
  <si>
    <t>K-13</t>
  </si>
  <si>
    <t>SHI</t>
  </si>
  <si>
    <t>ZHENG</t>
  </si>
  <si>
    <t>K-14</t>
  </si>
  <si>
    <t>PAN</t>
  </si>
  <si>
    <t>BINBIN</t>
  </si>
  <si>
    <t>K-15</t>
  </si>
  <si>
    <t>XINXIN</t>
  </si>
  <si>
    <t>K-16</t>
  </si>
  <si>
    <t>JIQIANG</t>
  </si>
  <si>
    <t>K-17</t>
  </si>
  <si>
    <t>CONG</t>
  </si>
  <si>
    <t>K-18</t>
  </si>
  <si>
    <t>HU</t>
  </si>
  <si>
    <t>ZHIDE</t>
  </si>
  <si>
    <t>K-19</t>
  </si>
  <si>
    <t>QIU</t>
  </si>
  <si>
    <t>LIANG</t>
  </si>
  <si>
    <t>K-20</t>
  </si>
  <si>
    <t>HUANG</t>
  </si>
  <si>
    <t>SHAN</t>
  </si>
  <si>
    <t>K-21</t>
  </si>
  <si>
    <t>YIN</t>
  </si>
  <si>
    <t>SHUYUAN</t>
  </si>
  <si>
    <t>K-22</t>
  </si>
  <si>
    <t>HAN</t>
  </si>
  <si>
    <t>YANG</t>
  </si>
  <si>
    <t>K-23</t>
  </si>
  <si>
    <t>29th/5</t>
  </si>
  <si>
    <t>朱恒伟</t>
    <phoneticPr fontId="2" type="noConversion"/>
  </si>
  <si>
    <t>HENGWEI</t>
  </si>
  <si>
    <t>K-24</t>
  </si>
  <si>
    <t>LI</t>
  </si>
  <si>
    <t>YIRAN</t>
  </si>
  <si>
    <t>K-25</t>
  </si>
  <si>
    <t>GUAN</t>
  </si>
  <si>
    <t>XIN</t>
  </si>
  <si>
    <t>K-26</t>
  </si>
  <si>
    <t>JIE</t>
  </si>
  <si>
    <t>K-27</t>
  </si>
  <si>
    <t>DONG</t>
  </si>
  <si>
    <t>XIAOWEI</t>
  </si>
  <si>
    <t>K-28</t>
  </si>
  <si>
    <t>SC4825</t>
  </si>
  <si>
    <t>11:05-13:10</t>
  </si>
  <si>
    <t>SC4826</t>
  </si>
  <si>
    <t>15:35-17:40</t>
  </si>
  <si>
    <t>TAN</t>
  </si>
  <si>
    <t>YIBIN</t>
  </si>
  <si>
    <t>K-29</t>
  </si>
  <si>
    <t>10:10-12:50</t>
  </si>
  <si>
    <t>DENG</t>
  </si>
  <si>
    <t>ZHILIANG</t>
  </si>
  <si>
    <t>K-30</t>
  </si>
  <si>
    <t>YUNLONG</t>
  </si>
  <si>
    <t>K-31</t>
  </si>
  <si>
    <t>CHEN</t>
  </si>
  <si>
    <t>HUAN</t>
  </si>
  <si>
    <t>K-32</t>
  </si>
  <si>
    <t>GU</t>
  </si>
  <si>
    <t>QIN</t>
  </si>
  <si>
    <t>K-33</t>
  </si>
  <si>
    <t>XUYANG</t>
  </si>
  <si>
    <t>Change to K-25</t>
  </si>
  <si>
    <t>LUO</t>
  </si>
  <si>
    <t>MENG</t>
  </si>
  <si>
    <t>T-01</t>
  </si>
  <si>
    <t>Twin bed room for one person</t>
  </si>
  <si>
    <t>余潇烈</t>
    <phoneticPr fontId="2" type="noConversion"/>
  </si>
  <si>
    <t>YU</t>
  </si>
  <si>
    <t xml:space="preserve">XIAOLIE </t>
  </si>
  <si>
    <t>12:30-13:40</t>
  </si>
  <si>
    <t>Change to K-11</t>
  </si>
  <si>
    <t>ZHAI</t>
  </si>
  <si>
    <t xml:space="preserve">YU </t>
  </si>
  <si>
    <t>T-02</t>
  </si>
  <si>
    <t>HEWEI</t>
  </si>
  <si>
    <t>T-03</t>
  </si>
  <si>
    <t>LIYUAN</t>
  </si>
  <si>
    <t>LIN</t>
  </si>
  <si>
    <t>K-35</t>
  </si>
  <si>
    <t>Change to K-35</t>
  </si>
  <si>
    <t>XU</t>
  </si>
  <si>
    <t>WENBIN</t>
  </si>
  <si>
    <t>T-04</t>
  </si>
  <si>
    <t>ZENG</t>
  </si>
  <si>
    <t>LIZHI</t>
  </si>
  <si>
    <t>Change to K-02</t>
  </si>
  <si>
    <t>ZAOZAO</t>
  </si>
  <si>
    <t>T-05</t>
  </si>
  <si>
    <t>MINGYANG</t>
  </si>
  <si>
    <t>T-06</t>
  </si>
  <si>
    <t>李君芳</t>
    <phoneticPr fontId="2" type="noConversion"/>
  </si>
  <si>
    <t>JUNFANG</t>
  </si>
  <si>
    <t>HONGHONG</t>
  </si>
  <si>
    <t>T-07</t>
  </si>
  <si>
    <t>BAI</t>
  </si>
  <si>
    <t>FANKE</t>
  </si>
  <si>
    <t>MI</t>
  </si>
  <si>
    <t>NA</t>
  </si>
  <si>
    <t>T-08</t>
  </si>
  <si>
    <t>DANDAN</t>
  </si>
  <si>
    <t>张灼</t>
  </si>
  <si>
    <t>ZHUO</t>
  </si>
  <si>
    <t>1987.8.14</t>
  </si>
  <si>
    <t>C66610883</t>
  </si>
  <si>
    <t>2027.8.6</t>
  </si>
  <si>
    <t>T-09</t>
  </si>
  <si>
    <t>New added；360 insider</t>
  </si>
  <si>
    <t>郭萌</t>
  </si>
  <si>
    <t>GUO</t>
  </si>
  <si>
    <t>1985.11.26</t>
  </si>
  <si>
    <t>C31249770</t>
  </si>
  <si>
    <t>2025.12.6</t>
  </si>
  <si>
    <t>张晓惠</t>
  </si>
  <si>
    <t>XIAOHUI</t>
  </si>
  <si>
    <t>1989.4.15</t>
  </si>
  <si>
    <t>CC5962573</t>
  </si>
  <si>
    <t>2031.4.25</t>
  </si>
  <si>
    <t>T-10</t>
  </si>
  <si>
    <t>李佼</t>
  </si>
  <si>
    <t>JIAO</t>
  </si>
  <si>
    <t>1983.2.21</t>
  </si>
  <si>
    <t>CC6018680</t>
  </si>
  <si>
    <t>王蕾</t>
  </si>
  <si>
    <t>LEI</t>
  </si>
  <si>
    <t>1985.10.29</t>
  </si>
  <si>
    <t>CC5965004</t>
  </si>
  <si>
    <t>2031.5.9</t>
  </si>
  <si>
    <t>T-11</t>
  </si>
  <si>
    <t>王艳强</t>
  </si>
  <si>
    <t>YANQIANG</t>
  </si>
  <si>
    <t>1983.9.28</t>
  </si>
  <si>
    <t>C52464287</t>
  </si>
  <si>
    <t>2026.12.15</t>
  </si>
  <si>
    <t>韩彬</t>
  </si>
  <si>
    <t>BIN</t>
  </si>
  <si>
    <t>1982.11.21</t>
  </si>
  <si>
    <t>CB2176558</t>
  </si>
  <si>
    <t>2029.5.4</t>
  </si>
  <si>
    <t>K-34</t>
  </si>
  <si>
    <t>25th/5</t>
  </si>
  <si>
    <t>住房明细请参看“Venetain Naming List”</t>
  </si>
  <si>
    <t>手卡</t>
    <phoneticPr fontId="16" type="noConversion"/>
  </si>
  <si>
    <t>卖标套</t>
    <phoneticPr fontId="16" type="noConversion"/>
  </si>
  <si>
    <t>宴请客户午餐费</t>
    <phoneticPr fontId="16" type="noConversion"/>
  </si>
  <si>
    <t>5.27日午餐</t>
    <phoneticPr fontId="16" type="noConversion"/>
  </si>
  <si>
    <t>奖券</t>
    <phoneticPr fontId="16" type="noConversion"/>
  </si>
  <si>
    <t>晚宴互动游戏</t>
    <phoneticPr fontId="16" type="noConversion"/>
  </si>
  <si>
    <t>张</t>
    <phoneticPr fontId="16" type="noConversion"/>
  </si>
  <si>
    <t>打垄线</t>
    <phoneticPr fontId="16" type="noConversion"/>
  </si>
  <si>
    <t>项</t>
    <phoneticPr fontId="16" type="noConversion"/>
  </si>
  <si>
    <t>大型扑克牌道具</t>
    <phoneticPr fontId="16" type="noConversion"/>
  </si>
  <si>
    <t>康辉2人+摄影1人</t>
    <phoneticPr fontId="16" type="noConversion"/>
  </si>
  <si>
    <t>交通，餐补</t>
    <phoneticPr fontId="16" type="noConversion"/>
  </si>
  <si>
    <t>康辉2人</t>
    <phoneticPr fontId="16" type="noConversion"/>
  </si>
  <si>
    <t>酒店费用合计（汇率为0.83）</t>
    <phoneticPr fontId="16" type="noConversion"/>
  </si>
  <si>
    <t>1000元代金券</t>
    <phoneticPr fontId="16" type="noConversion"/>
  </si>
  <si>
    <t>张</t>
    <phoneticPr fontId="16" type="noConversion"/>
  </si>
  <si>
    <t>亚克力</t>
    <phoneticPr fontId="16" type="noConversion"/>
  </si>
  <si>
    <t>A6</t>
    <phoneticPr fontId="16" type="noConversion"/>
  </si>
  <si>
    <t>跑马游戏、替换logo</t>
    <phoneticPr fontId="16" type="noConversion"/>
  </si>
  <si>
    <t>澳门当地制作，因KV更新，画面重新制作一次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</si>
</sst>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_);[Red]\(&quot;¥&quot;#,##0.00\)"/>
    <numFmt numFmtId="164" formatCode="\¥#,##0_);[Red]\(\¥#,##0\)"/>
    <numFmt numFmtId="165" formatCode="0_);[Red]\(0\)"/>
    <numFmt numFmtId="166" formatCode="\¥#,##0.00_);[Red]\(\¥#,##0.00\)"/>
    <numFmt numFmtId="167" formatCode="#,##0.00000000000_);[Red]\(#,##0.00000000000\)"/>
    <numFmt numFmtId="168" formatCode="[$-409]mmm/yy;@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微软雅黑"/>
      <family val="2"/>
      <charset val="134"/>
    </font>
    <font>
      <sz val="11"/>
      <color theme="1"/>
      <name val="微软雅黑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Calibri"/>
      <family val="2"/>
      <scheme val="minor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Calibri"/>
      <family val="3"/>
      <charset val="134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4"/>
      <charset val="134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 applyBorder="0"/>
    <xf numFmtId="0" fontId="20" fillId="0" borderId="0"/>
    <xf numFmtId="0" fontId="1" fillId="0" borderId="0" applyBorder="0"/>
    <xf numFmtId="0" fontId="21" fillId="0" borderId="0"/>
    <xf numFmtId="0" fontId="1" fillId="0" borderId="0" applyBorder="0"/>
  </cellStyleXfs>
  <cellXfs count="195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3" fillId="0" borderId="0" xfId="1" applyFont="1" applyAlignment="1">
      <alignment horizontal="left"/>
    </xf>
    <xf numFmtId="0" fontId="6" fillId="0" borderId="1" xfId="2" applyFill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38" fontId="8" fillId="2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38" fontId="10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38" fontId="10" fillId="3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38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 wrapText="1"/>
    </xf>
    <xf numFmtId="166" fontId="11" fillId="0" borderId="1" xfId="1" applyNumberFormat="1" applyFont="1" applyBorder="1" applyAlignment="1">
      <alignment horizontal="left" vertical="center" wrapText="1"/>
    </xf>
    <xf numFmtId="166" fontId="13" fillId="0" borderId="1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167" fontId="3" fillId="0" borderId="0" xfId="1" applyNumberFormat="1" applyFont="1"/>
    <xf numFmtId="0" fontId="10" fillId="0" borderId="1" xfId="1" applyFont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8" fontId="10" fillId="0" borderId="1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7" fillId="0" borderId="0" xfId="3" applyFont="1"/>
    <xf numFmtId="0" fontId="18" fillId="0" borderId="0" xfId="3" applyFont="1"/>
    <xf numFmtId="0" fontId="17" fillId="0" borderId="0" xfId="3" applyFont="1" applyAlignment="1">
      <alignment horizontal="left"/>
    </xf>
    <xf numFmtId="49" fontId="19" fillId="6" borderId="4" xfId="3" applyNumberFormat="1" applyFont="1" applyFill="1" applyBorder="1" applyAlignment="1">
      <alignment horizontal="center" vertical="center"/>
    </xf>
    <xf numFmtId="49" fontId="19" fillId="6" borderId="5" xfId="3" applyNumberFormat="1" applyFont="1" applyFill="1" applyBorder="1" applyAlignment="1">
      <alignment vertical="center"/>
    </xf>
    <xf numFmtId="0" fontId="19" fillId="7" borderId="4" xfId="3" applyFont="1" applyFill="1" applyBorder="1" applyAlignment="1">
      <alignment horizontal="center" vertical="center"/>
    </xf>
    <xf numFmtId="0" fontId="19" fillId="6" borderId="4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horizontal="center" vertical="center"/>
    </xf>
    <xf numFmtId="49" fontId="19" fillId="6" borderId="7" xfId="3" applyNumberFormat="1" applyFont="1" applyFill="1" applyBorder="1" applyAlignment="1">
      <alignment horizontal="center" vertical="center"/>
    </xf>
    <xf numFmtId="49" fontId="19" fillId="6" borderId="8" xfId="3" applyNumberFormat="1" applyFont="1" applyFill="1" applyBorder="1" applyAlignment="1">
      <alignment horizontal="center" vertical="center"/>
    </xf>
    <xf numFmtId="49" fontId="19" fillId="6" borderId="6" xfId="3" applyNumberFormat="1" applyFont="1" applyFill="1" applyBorder="1" applyAlignment="1">
      <alignment horizontal="center" vertical="center"/>
    </xf>
    <xf numFmtId="0" fontId="19" fillId="6" borderId="4" xfId="3" applyFont="1" applyFill="1" applyBorder="1" applyAlignment="1">
      <alignment horizontal="center" vertical="center" wrapText="1" shrinkToFit="1"/>
    </xf>
    <xf numFmtId="0" fontId="19" fillId="7" borderId="6" xfId="3" applyFont="1" applyFill="1" applyBorder="1" applyAlignment="1">
      <alignment horizontal="center" vertical="center"/>
    </xf>
    <xf numFmtId="0" fontId="19" fillId="8" borderId="6" xfId="3" applyFont="1" applyFill="1" applyBorder="1" applyAlignment="1">
      <alignment horizontal="center" vertical="center"/>
    </xf>
    <xf numFmtId="0" fontId="17" fillId="0" borderId="4" xfId="3" applyFont="1" applyBorder="1" applyAlignment="1">
      <alignment horizontal="left" vertical="center"/>
    </xf>
    <xf numFmtId="168" fontId="17" fillId="0" borderId="4" xfId="3" applyNumberFormat="1" applyFont="1" applyBorder="1" applyAlignment="1">
      <alignment horizontal="left" vertical="center"/>
    </xf>
    <xf numFmtId="0" fontId="17" fillId="0" borderId="4" xfId="4" applyFont="1" applyBorder="1" applyAlignment="1">
      <alignment horizontal="left" vertical="center"/>
    </xf>
    <xf numFmtId="49" fontId="17" fillId="0" borderId="4" xfId="3" applyNumberFormat="1" applyFont="1" applyBorder="1" applyAlignment="1">
      <alignment horizontal="left" vertical="center"/>
    </xf>
    <xf numFmtId="49" fontId="17" fillId="0" borderId="7" xfId="3" applyNumberFormat="1" applyFont="1" applyBorder="1" applyAlignment="1">
      <alignment horizontal="left" vertical="center"/>
    </xf>
    <xf numFmtId="49" fontId="17" fillId="0" borderId="4" xfId="3" applyNumberFormat="1" applyFont="1" applyBorder="1" applyAlignment="1">
      <alignment vertical="center"/>
    </xf>
    <xf numFmtId="49" fontId="17" fillId="0" borderId="8" xfId="3" applyNumberFormat="1" applyFont="1" applyBorder="1" applyAlignment="1">
      <alignment horizontal="left" vertical="center"/>
    </xf>
    <xf numFmtId="0" fontId="17" fillId="9" borderId="4" xfId="3" applyFont="1" applyFill="1" applyBorder="1" applyAlignment="1">
      <alignment horizontal="left"/>
    </xf>
    <xf numFmtId="0" fontId="18" fillId="0" borderId="4" xfId="3" applyFont="1" applyBorder="1" applyAlignment="1">
      <alignment horizontal="left" vertical="center" wrapText="1" shrinkToFit="1"/>
    </xf>
    <xf numFmtId="0" fontId="17" fillId="0" borderId="4" xfId="3" applyFont="1" applyBorder="1"/>
    <xf numFmtId="0" fontId="17" fillId="0" borderId="4" xfId="3" applyFont="1" applyBorder="1" applyAlignment="1">
      <alignment horizontal="left"/>
    </xf>
    <xf numFmtId="0" fontId="17" fillId="10" borderId="4" xfId="3" applyFont="1" applyFill="1" applyBorder="1"/>
    <xf numFmtId="0" fontId="18" fillId="10" borderId="4" xfId="3" applyFont="1" applyFill="1" applyBorder="1" applyAlignment="1">
      <alignment horizontal="left"/>
    </xf>
    <xf numFmtId="0" fontId="18" fillId="9" borderId="4" xfId="3" applyFont="1" applyFill="1" applyBorder="1" applyAlignment="1">
      <alignment horizontal="left" vertical="center" wrapText="1" shrinkToFit="1"/>
    </xf>
    <xf numFmtId="0" fontId="17" fillId="4" borderId="4" xfId="3" applyFont="1" applyFill="1" applyBorder="1" applyAlignment="1">
      <alignment horizontal="left" vertical="center" wrapText="1" shrinkToFit="1"/>
    </xf>
    <xf numFmtId="0" fontId="17" fillId="9" borderId="4" xfId="3" applyFont="1" applyFill="1" applyBorder="1" applyAlignment="1">
      <alignment horizontal="left" vertical="center" wrapText="1" shrinkToFit="1"/>
    </xf>
    <xf numFmtId="49" fontId="17" fillId="0" borderId="4" xfId="4" applyNumberFormat="1" applyFont="1" applyBorder="1" applyAlignment="1">
      <alignment horizontal="left" vertical="center"/>
    </xf>
    <xf numFmtId="49" fontId="17" fillId="0" borderId="6" xfId="3" applyNumberFormat="1" applyFont="1" applyBorder="1" applyAlignment="1">
      <alignment vertical="center"/>
    </xf>
    <xf numFmtId="49" fontId="17" fillId="9" borderId="4" xfId="3" applyNumberFormat="1" applyFont="1" applyFill="1" applyBorder="1" applyAlignment="1">
      <alignment horizontal="left" vertical="center"/>
    </xf>
    <xf numFmtId="0" fontId="17" fillId="5" borderId="4" xfId="3" applyFont="1" applyFill="1" applyBorder="1" applyAlignment="1">
      <alignment horizontal="left" vertical="center"/>
    </xf>
    <xf numFmtId="49" fontId="17" fillId="5" borderId="4" xfId="3" applyNumberFormat="1" applyFont="1" applyFill="1" applyBorder="1" applyAlignment="1">
      <alignment horizontal="left" vertical="center"/>
    </xf>
    <xf numFmtId="0" fontId="17" fillId="5" borderId="4" xfId="3" applyFont="1" applyFill="1" applyBorder="1" applyAlignment="1">
      <alignment vertical="center"/>
    </xf>
    <xf numFmtId="0" fontId="17" fillId="5" borderId="4" xfId="3" applyFont="1" applyFill="1" applyBorder="1" applyAlignment="1">
      <alignment horizontal="left"/>
    </xf>
    <xf numFmtId="0" fontId="18" fillId="5" borderId="4" xfId="3" applyFont="1" applyFill="1" applyBorder="1" applyAlignment="1">
      <alignment horizontal="left" vertical="center" wrapText="1" shrinkToFit="1"/>
    </xf>
    <xf numFmtId="0" fontId="17" fillId="5" borderId="4" xfId="3" applyFont="1" applyFill="1" applyBorder="1"/>
    <xf numFmtId="0" fontId="17" fillId="5" borderId="4" xfId="3" applyFont="1" applyFill="1" applyBorder="1" applyAlignment="1">
      <alignment horizontal="left" vertical="center" wrapText="1" shrinkToFit="1"/>
    </xf>
    <xf numFmtId="0" fontId="17" fillId="0" borderId="4" xfId="5" applyFont="1" applyBorder="1" applyAlignment="1">
      <alignment horizontal="left" vertical="center"/>
    </xf>
    <xf numFmtId="0" fontId="17" fillId="0" borderId="4" xfId="6" applyFont="1" applyBorder="1" applyAlignment="1">
      <alignment horizontal="left" vertical="center"/>
    </xf>
    <xf numFmtId="49" fontId="17" fillId="0" borderId="4" xfId="6" applyNumberFormat="1" applyFont="1" applyBorder="1" applyAlignment="1">
      <alignment horizontal="left" vertical="center"/>
    </xf>
    <xf numFmtId="0" fontId="18" fillId="0" borderId="4" xfId="3" applyFont="1" applyBorder="1" applyAlignment="1">
      <alignment horizontal="left"/>
    </xf>
    <xf numFmtId="0" fontId="18" fillId="9" borderId="4" xfId="3" applyFont="1" applyFill="1" applyBorder="1" applyAlignment="1">
      <alignment horizontal="left"/>
    </xf>
    <xf numFmtId="49" fontId="17" fillId="0" borderId="4" xfId="5" applyNumberFormat="1" applyFont="1" applyBorder="1" applyAlignment="1">
      <alignment horizontal="left" vertical="center"/>
    </xf>
    <xf numFmtId="0" fontId="17" fillId="0" borderId="4" xfId="4" quotePrefix="1" applyFont="1" applyBorder="1" applyAlignment="1">
      <alignment horizontal="left" vertical="center"/>
    </xf>
    <xf numFmtId="0" fontId="17" fillId="10" borderId="4" xfId="3" applyFont="1" applyFill="1" applyBorder="1" applyAlignment="1">
      <alignment horizontal="left" vertical="center"/>
    </xf>
    <xf numFmtId="0" fontId="17" fillId="10" borderId="9" xfId="3" applyFont="1" applyFill="1" applyBorder="1"/>
    <xf numFmtId="49" fontId="17" fillId="0" borderId="4" xfId="4" applyNumberFormat="1" applyFont="1" applyBorder="1" applyAlignment="1">
      <alignment vertical="center"/>
    </xf>
    <xf numFmtId="49" fontId="17" fillId="9" borderId="4" xfId="4" applyNumberFormat="1" applyFont="1" applyFill="1" applyBorder="1" applyAlignment="1">
      <alignment horizontal="left" vertical="center"/>
    </xf>
    <xf numFmtId="0" fontId="17" fillId="0" borderId="4" xfId="5" applyFont="1" applyBorder="1" applyAlignment="1">
      <alignment horizontal="left" vertical="center" wrapText="1"/>
    </xf>
    <xf numFmtId="0" fontId="17" fillId="0" borderId="4" xfId="4" applyFont="1" applyBorder="1" applyAlignment="1">
      <alignment vertical="center"/>
    </xf>
    <xf numFmtId="0" fontId="18" fillId="0" borderId="4" xfId="3" applyFont="1" applyBorder="1" applyAlignment="1">
      <alignment horizontal="left" vertical="center" wrapText="1"/>
    </xf>
    <xf numFmtId="0" fontId="17" fillId="9" borderId="4" xfId="3" applyFont="1" applyFill="1" applyBorder="1" applyAlignment="1">
      <alignment horizontal="left" vertical="center"/>
    </xf>
    <xf numFmtId="0" fontId="18" fillId="9" borderId="4" xfId="3" applyFont="1" applyFill="1" applyBorder="1"/>
    <xf numFmtId="0" fontId="17" fillId="0" borderId="4" xfId="3" applyFont="1" applyBorder="1" applyAlignment="1">
      <alignment vertical="center"/>
    </xf>
    <xf numFmtId="49" fontId="17" fillId="0" borderId="4" xfId="4" quotePrefix="1" applyNumberFormat="1" applyFont="1" applyBorder="1" applyAlignment="1">
      <alignment horizontal="left" vertical="center"/>
    </xf>
    <xf numFmtId="0" fontId="17" fillId="0" borderId="4" xfId="3" applyFont="1" applyBorder="1" applyAlignment="1">
      <alignment horizontal="left" vertical="center" wrapText="1"/>
    </xf>
    <xf numFmtId="0" fontId="17" fillId="11" borderId="4" xfId="3" applyFont="1" applyFill="1" applyBorder="1" applyAlignment="1">
      <alignment horizontal="left"/>
    </xf>
    <xf numFmtId="0" fontId="17" fillId="4" borderId="4" xfId="3" applyFont="1" applyFill="1" applyBorder="1" applyAlignment="1">
      <alignment horizontal="left"/>
    </xf>
    <xf numFmtId="0" fontId="17" fillId="0" borderId="4" xfId="4" quotePrefix="1" applyFont="1" applyBorder="1" applyAlignment="1">
      <alignment vertical="center"/>
    </xf>
    <xf numFmtId="0" fontId="18" fillId="0" borderId="4" xfId="3" applyFont="1" applyBorder="1" applyAlignment="1">
      <alignment horizontal="left" vertical="center"/>
    </xf>
    <xf numFmtId="0" fontId="18" fillId="9" borderId="4" xfId="3" applyFont="1" applyFill="1" applyBorder="1" applyAlignment="1">
      <alignment horizontal="left" vertical="center"/>
    </xf>
    <xf numFmtId="49" fontId="17" fillId="0" borderId="4" xfId="3" applyNumberFormat="1" applyFont="1" applyBorder="1" applyAlignment="1">
      <alignment horizontal="left" vertical="center" wrapText="1"/>
    </xf>
    <xf numFmtId="0" fontId="17" fillId="9" borderId="4" xfId="3" applyFont="1" applyFill="1" applyBorder="1" applyAlignment="1">
      <alignment horizontal="left" vertical="center" wrapText="1"/>
    </xf>
    <xf numFmtId="49" fontId="17" fillId="0" borderId="4" xfId="7" applyNumberFormat="1" applyFont="1" applyBorder="1" applyAlignment="1">
      <alignment horizontal="left" vertical="center"/>
    </xf>
    <xf numFmtId="168" fontId="17" fillId="5" borderId="4" xfId="3" applyNumberFormat="1" applyFont="1" applyFill="1" applyBorder="1" applyAlignment="1">
      <alignment horizontal="left" vertical="center"/>
    </xf>
    <xf numFmtId="0" fontId="17" fillId="5" borderId="4" xfId="4" applyFont="1" applyFill="1" applyBorder="1" applyAlignment="1">
      <alignment horizontal="left" vertical="center"/>
    </xf>
    <xf numFmtId="49" fontId="17" fillId="5" borderId="4" xfId="4" applyNumberFormat="1" applyFont="1" applyFill="1" applyBorder="1" applyAlignment="1">
      <alignment horizontal="left" vertical="center"/>
    </xf>
    <xf numFmtId="49" fontId="17" fillId="5" borderId="4" xfId="3" applyNumberFormat="1" applyFont="1" applyFill="1" applyBorder="1" applyAlignment="1">
      <alignment vertical="center"/>
    </xf>
    <xf numFmtId="49" fontId="17" fillId="5" borderId="4" xfId="4" applyNumberFormat="1" applyFont="1" applyFill="1" applyBorder="1" applyAlignment="1">
      <alignment vertical="center"/>
    </xf>
    <xf numFmtId="0" fontId="18" fillId="5" borderId="4" xfId="3" applyFont="1" applyFill="1" applyBorder="1" applyAlignment="1">
      <alignment horizontal="left" vertical="center"/>
    </xf>
    <xf numFmtId="0" fontId="17" fillId="4" borderId="4" xfId="3" applyFont="1" applyFill="1" applyBorder="1" applyAlignment="1">
      <alignment horizontal="left" vertical="center"/>
    </xf>
    <xf numFmtId="0" fontId="18" fillId="10" borderId="4" xfId="3" applyFont="1" applyFill="1" applyBorder="1" applyAlignment="1">
      <alignment horizontal="left" vertical="center"/>
    </xf>
    <xf numFmtId="0" fontId="17" fillId="11" borderId="4" xfId="3" applyFont="1" applyFill="1" applyBorder="1" applyAlignment="1">
      <alignment horizontal="left" vertical="center"/>
    </xf>
    <xf numFmtId="0" fontId="18" fillId="0" borderId="4" xfId="3" applyFont="1" applyBorder="1" applyAlignment="1">
      <alignment vertical="center" wrapText="1" shrinkToFit="1"/>
    </xf>
    <xf numFmtId="49" fontId="17" fillId="0" borderId="4" xfId="4" quotePrefix="1" applyNumberFormat="1" applyFont="1" applyBorder="1" applyAlignment="1">
      <alignment vertical="center"/>
    </xf>
    <xf numFmtId="0" fontId="22" fillId="0" borderId="9" xfId="3" applyFont="1" applyBorder="1" applyAlignment="1">
      <alignment horizontal="left"/>
    </xf>
    <xf numFmtId="0" fontId="22" fillId="0" borderId="10" xfId="3" applyFont="1" applyBorder="1" applyAlignment="1">
      <alignment horizontal="left"/>
    </xf>
    <xf numFmtId="0" fontId="23" fillId="4" borderId="0" xfId="3" applyFont="1" applyFill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7" fillId="5" borderId="4" xfId="6" applyFont="1" applyFill="1" applyBorder="1" applyAlignment="1">
      <alignment horizontal="left" vertical="center"/>
    </xf>
    <xf numFmtId="49" fontId="17" fillId="5" borderId="4" xfId="6" applyNumberFormat="1" applyFont="1" applyFill="1" applyBorder="1" applyAlignment="1">
      <alignment horizontal="left" vertical="center"/>
    </xf>
    <xf numFmtId="0" fontId="17" fillId="5" borderId="4" xfId="5" applyFont="1" applyFill="1" applyBorder="1" applyAlignment="1">
      <alignment horizontal="left" vertical="center" wrapText="1"/>
    </xf>
    <xf numFmtId="49" fontId="17" fillId="5" borderId="4" xfId="6" applyNumberFormat="1" applyFont="1" applyFill="1" applyBorder="1" applyAlignment="1">
      <alignment vertical="center"/>
    </xf>
    <xf numFmtId="0" fontId="17" fillId="5" borderId="4" xfId="3" applyFont="1" applyFill="1" applyBorder="1" applyAlignment="1">
      <alignment horizontal="left" vertical="center" wrapText="1"/>
    </xf>
    <xf numFmtId="166" fontId="10" fillId="12" borderId="1" xfId="1" applyNumberFormat="1" applyFont="1" applyFill="1" applyBorder="1" applyAlignment="1">
      <alignment horizontal="center" vertical="center" wrapText="1"/>
    </xf>
    <xf numFmtId="166" fontId="9" fillId="12" borderId="1" xfId="1" applyNumberFormat="1" applyFont="1" applyFill="1" applyBorder="1" applyAlignment="1">
      <alignment horizontal="center" vertical="center" wrapText="1"/>
    </xf>
    <xf numFmtId="0" fontId="11" fillId="12" borderId="1" xfId="1" applyFont="1" applyFill="1" applyBorder="1" applyAlignment="1">
      <alignment horizontal="left" vertical="center" wrapText="1"/>
    </xf>
    <xf numFmtId="8" fontId="9" fillId="12" borderId="1" xfId="1" applyNumberFormat="1" applyFont="1" applyFill="1" applyBorder="1" applyAlignment="1">
      <alignment horizontal="center" vertical="center" wrapText="1"/>
    </xf>
    <xf numFmtId="166" fontId="13" fillId="12" borderId="1" xfId="1" applyNumberFormat="1" applyFont="1" applyFill="1" applyBorder="1" applyAlignment="1">
      <alignment horizontal="center" vertical="center" wrapText="1"/>
    </xf>
    <xf numFmtId="166" fontId="24" fillId="1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66" fontId="12" fillId="4" borderId="1" xfId="1" applyNumberFormat="1" applyFont="1" applyFill="1" applyBorder="1" applyAlignment="1">
      <alignment horizontal="center" vertical="center" wrapText="1"/>
    </xf>
    <xf numFmtId="0" fontId="17" fillId="0" borderId="0" xfId="5" applyFont="1" applyAlignment="1">
      <alignment horizontal="center"/>
    </xf>
    <xf numFmtId="0" fontId="19" fillId="7" borderId="4" xfId="5" applyFont="1" applyFill="1" applyBorder="1" applyAlignment="1">
      <alignment horizontal="center" vertical="center"/>
    </xf>
    <xf numFmtId="0" fontId="17" fillId="0" borderId="4" xfId="5" applyFont="1" applyBorder="1" applyAlignment="1">
      <alignment horizontal="left"/>
    </xf>
    <xf numFmtId="168" fontId="17" fillId="0" borderId="8" xfId="5" applyNumberFormat="1" applyFont="1" applyBorder="1" applyAlignment="1">
      <alignment horizontal="left" vertical="center"/>
    </xf>
    <xf numFmtId="168" fontId="17" fillId="0" borderId="4" xfId="5" applyNumberFormat="1" applyFont="1" applyBorder="1" applyAlignment="1">
      <alignment horizontal="left" vertical="center"/>
    </xf>
    <xf numFmtId="49" fontId="17" fillId="9" borderId="4" xfId="5" applyNumberFormat="1" applyFont="1" applyFill="1" applyBorder="1" applyAlignment="1">
      <alignment horizontal="left" vertical="center"/>
    </xf>
    <xf numFmtId="0" fontId="17" fillId="0" borderId="0" xfId="5" applyFont="1" applyAlignment="1">
      <alignment horizontal="left"/>
    </xf>
    <xf numFmtId="0" fontId="17" fillId="5" borderId="4" xfId="5" applyFont="1" applyFill="1" applyBorder="1" applyAlignment="1">
      <alignment horizontal="left"/>
    </xf>
    <xf numFmtId="0" fontId="17" fillId="5" borderId="8" xfId="5" applyFont="1" applyFill="1" applyBorder="1" applyAlignment="1">
      <alignment horizontal="left" vertical="center"/>
    </xf>
    <xf numFmtId="168" fontId="17" fillId="5" borderId="4" xfId="5" applyNumberFormat="1" applyFont="1" applyFill="1" applyBorder="1" applyAlignment="1">
      <alignment horizontal="left" vertical="center"/>
    </xf>
    <xf numFmtId="49" fontId="17" fillId="5" borderId="4" xfId="5" applyNumberFormat="1" applyFont="1" applyFill="1" applyBorder="1" applyAlignment="1">
      <alignment horizontal="left" vertical="center"/>
    </xf>
    <xf numFmtId="49" fontId="17" fillId="5" borderId="6" xfId="5" applyNumberFormat="1" applyFont="1" applyFill="1" applyBorder="1" applyAlignment="1">
      <alignment horizontal="left" vertical="center"/>
    </xf>
    <xf numFmtId="0" fontId="17" fillId="5" borderId="4" xfId="5" applyFont="1" applyFill="1" applyBorder="1" applyAlignment="1">
      <alignment horizontal="left" vertical="center"/>
    </xf>
    <xf numFmtId="0" fontId="17" fillId="0" borderId="8" xfId="5" applyFont="1" applyBorder="1" applyAlignment="1">
      <alignment horizontal="left" vertical="center"/>
    </xf>
    <xf numFmtId="0" fontId="17" fillId="9" borderId="4" xfId="5" applyFont="1" applyFill="1" applyBorder="1" applyAlignment="1">
      <alignment horizontal="left"/>
    </xf>
    <xf numFmtId="0" fontId="17" fillId="0" borderId="8" xfId="4" applyFont="1" applyBorder="1" applyAlignment="1">
      <alignment horizontal="left" vertical="center"/>
    </xf>
    <xf numFmtId="49" fontId="17" fillId="0" borderId="4" xfId="5" applyNumberFormat="1" applyFont="1" applyBorder="1" applyAlignment="1">
      <alignment horizontal="left" vertical="center" wrapText="1"/>
    </xf>
    <xf numFmtId="0" fontId="17" fillId="0" borderId="8" xfId="5" applyFont="1" applyBorder="1" applyAlignment="1">
      <alignment horizontal="left" vertical="center" wrapText="1"/>
    </xf>
    <xf numFmtId="0" fontId="17" fillId="0" borderId="4" xfId="5" applyFont="1" applyBorder="1"/>
    <xf numFmtId="0" fontId="9" fillId="0" borderId="1" xfId="1" applyFont="1" applyBorder="1" applyAlignment="1">
      <alignment horizontal="center" vertical="center" wrapText="1"/>
    </xf>
    <xf numFmtId="0" fontId="9" fillId="12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19" fillId="6" borderId="4" xfId="3" applyFont="1" applyFill="1" applyBorder="1" applyAlignment="1">
      <alignment horizontal="center" vertical="center" wrapText="1" shrinkToFit="1"/>
    </xf>
    <xf numFmtId="0" fontId="19" fillId="8" borderId="5" xfId="3" applyFont="1" applyFill="1" applyBorder="1" applyAlignment="1">
      <alignment horizontal="center" vertical="center"/>
    </xf>
    <xf numFmtId="0" fontId="19" fillId="8" borderId="6" xfId="3" applyFont="1" applyFill="1" applyBorder="1" applyAlignment="1">
      <alignment horizontal="center" vertical="center"/>
    </xf>
    <xf numFmtId="0" fontId="19" fillId="6" borderId="5" xfId="3" applyFont="1" applyFill="1" applyBorder="1" applyAlignment="1">
      <alignment horizontal="center" vertical="center" wrapText="1" shrinkToFit="1"/>
    </xf>
    <xf numFmtId="0" fontId="19" fillId="6" borderId="6" xfId="3" applyFont="1" applyFill="1" applyBorder="1" applyAlignment="1">
      <alignment horizontal="center" vertical="center" wrapText="1" shrinkToFit="1"/>
    </xf>
    <xf numFmtId="0" fontId="19" fillId="6" borderId="4" xfId="3" applyFont="1" applyFill="1" applyBorder="1" applyAlignment="1">
      <alignment horizontal="center" vertical="center"/>
    </xf>
    <xf numFmtId="49" fontId="19" fillId="6" borderId="4" xfId="3" applyNumberFormat="1" applyFont="1" applyFill="1" applyBorder="1" applyAlignment="1">
      <alignment horizontal="center" vertical="center"/>
    </xf>
    <xf numFmtId="49" fontId="19" fillId="6" borderId="5" xfId="3" applyNumberFormat="1" applyFont="1" applyFill="1" applyBorder="1" applyAlignment="1">
      <alignment horizontal="center" vertical="center"/>
    </xf>
    <xf numFmtId="49" fontId="19" fillId="6" borderId="6" xfId="3" applyNumberFormat="1" applyFont="1" applyFill="1" applyBorder="1" applyAlignment="1">
      <alignment horizontal="center" vertical="center"/>
    </xf>
    <xf numFmtId="0" fontId="19" fillId="7" borderId="4" xfId="3" applyFont="1" applyFill="1" applyBorder="1" applyAlignment="1">
      <alignment horizontal="center" vertical="center"/>
    </xf>
    <xf numFmtId="0" fontId="19" fillId="7" borderId="5" xfId="3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vertical="center"/>
    </xf>
    <xf numFmtId="0" fontId="19" fillId="6" borderId="5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horizontal="center" vertical="center"/>
    </xf>
    <xf numFmtId="0" fontId="19" fillId="6" borderId="4" xfId="5" applyFont="1" applyFill="1" applyBorder="1" applyAlignment="1">
      <alignment horizontal="center" vertical="center"/>
    </xf>
    <xf numFmtId="0" fontId="26" fillId="6" borderId="5" xfId="5" applyFont="1" applyFill="1" applyBorder="1" applyAlignment="1">
      <alignment horizontal="center" vertical="center"/>
    </xf>
    <xf numFmtId="0" fontId="26" fillId="6" borderId="6" xfId="5" applyFont="1" applyFill="1" applyBorder="1" applyAlignment="1">
      <alignment horizontal="center" vertical="center"/>
    </xf>
    <xf numFmtId="0" fontId="19" fillId="6" borderId="8" xfId="5" applyFont="1" applyFill="1" applyBorder="1" applyAlignment="1">
      <alignment horizontal="center" vertical="center"/>
    </xf>
    <xf numFmtId="0" fontId="19" fillId="6" borderId="5" xfId="5" applyFont="1" applyFill="1" applyBorder="1" applyAlignment="1">
      <alignment horizontal="center" vertical="center"/>
    </xf>
    <xf numFmtId="0" fontId="19" fillId="6" borderId="6" xfId="5" applyFont="1" applyFill="1" applyBorder="1" applyAlignment="1">
      <alignment horizontal="center" vertical="center"/>
    </xf>
    <xf numFmtId="0" fontId="19" fillId="7" borderId="4" xfId="5" applyFont="1" applyFill="1" applyBorder="1" applyAlignment="1">
      <alignment horizontal="center" vertical="center"/>
    </xf>
    <xf numFmtId="49" fontId="19" fillId="6" borderId="5" xfId="5" applyNumberFormat="1" applyFont="1" applyFill="1" applyBorder="1" applyAlignment="1">
      <alignment horizontal="center" vertical="center"/>
    </xf>
    <xf numFmtId="49" fontId="19" fillId="6" borderId="6" xfId="5" applyNumberFormat="1" applyFont="1" applyFill="1" applyBorder="1" applyAlignment="1">
      <alignment horizontal="center" vertical="center"/>
    </xf>
  </cellXfs>
  <cellStyles count="8">
    <cellStyle name="Hyperlink 2" xfId="2" xr:uid="{00000000-0005-0000-0000-000000000000}"/>
    <cellStyle name="Normal" xfId="0" builtinId="0"/>
    <cellStyle name="Normal 2" xfId="1" xr:uid="{00000000-0005-0000-0000-000001000000}"/>
    <cellStyle name="Normal 2 2" xfId="5" xr:uid="{A544673E-06DD-2541-9888-22C8D93BFF13}"/>
    <cellStyle name="Normal 3" xfId="3" xr:uid="{C7B3D902-D082-EC44-A4FC-514AA3E52AA8}"/>
    <cellStyle name="Normal 5" xfId="7" xr:uid="{77369B2A-7468-5643-8275-EFB0970E5DD6}"/>
    <cellStyle name="常规 2" xfId="6" xr:uid="{932BCAF8-798B-AF45-ABB6-5391472A1D62}"/>
    <cellStyle name="常规 3" xfId="4" xr:uid="{19954B4F-A5C1-A347-B718-F8072EBF54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37496B5E-244A-6E45-A440-2C1D374B6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46380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171824</xdr:colOff>
      <xdr:row>0</xdr:row>
      <xdr:rowOff>0</xdr:rowOff>
    </xdr:from>
    <xdr:to>
      <xdr:col>1</xdr:col>
      <xdr:colOff>1341718</xdr:colOff>
      <xdr:row>0</xdr:row>
      <xdr:rowOff>828729</xdr:rowOff>
    </xdr:to>
    <xdr:pic>
      <xdr:nvPicPr>
        <xdr:cNvPr id="3" name="图片 2" descr="说明: 说明: 签名LOGO">
          <a:extLst>
            <a:ext uri="{FF2B5EF4-FFF2-40B4-BE49-F238E27FC236}">
              <a16:creationId xmlns:a16="http://schemas.microsoft.com/office/drawing/2014/main" id="{3DDF27D8-20DB-4844-AEEC-46095E49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24" y="0"/>
          <a:ext cx="2262094" cy="82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K72"/>
  <sheetViews>
    <sheetView tabSelected="1" zoomScaleNormal="100" workbookViewId="0">
      <selection activeCell="C50" sqref="C50"/>
    </sheetView>
  </sheetViews>
  <sheetFormatPr baseColWidth="10" defaultColWidth="8.83203125" defaultRowHeight="17"/>
  <cols>
    <col min="1" max="1" width="14.33203125" style="1" customWidth="1"/>
    <col min="2" max="2" width="31.5" style="1" bestFit="1" customWidth="1"/>
    <col min="3" max="3" width="27" style="1" bestFit="1" customWidth="1"/>
    <col min="4" max="4" width="12.1640625" style="1" bestFit="1" customWidth="1"/>
    <col min="5" max="5" width="14.83203125" style="1" bestFit="1" customWidth="1"/>
    <col min="6" max="7" width="11" style="1" customWidth="1"/>
    <col min="8" max="9" width="13.5" style="1" customWidth="1"/>
    <col min="10" max="10" width="35.33203125" style="4" customWidth="1"/>
    <col min="11" max="11" width="18" style="1" bestFit="1" customWidth="1"/>
    <col min="12" max="16384" width="8.83203125" style="1"/>
  </cols>
  <sheetData>
    <row r="1" spans="1:10" ht="68" customHeight="1">
      <c r="A1" s="158" t="s">
        <v>680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s="4" customFormat="1">
      <c r="A2" s="2" t="s">
        <v>0</v>
      </c>
      <c r="B2" s="3" t="s">
        <v>1</v>
      </c>
      <c r="C2" s="2" t="s">
        <v>681</v>
      </c>
      <c r="D2" s="3" t="s">
        <v>682</v>
      </c>
      <c r="E2" s="2" t="s">
        <v>2</v>
      </c>
      <c r="F2" s="159" t="s">
        <v>3</v>
      </c>
      <c r="G2" s="159"/>
      <c r="H2" s="159"/>
      <c r="I2" s="159"/>
      <c r="J2" s="159"/>
    </row>
    <row r="3" spans="1:10" s="4" customFormat="1">
      <c r="A3" s="2" t="s">
        <v>4</v>
      </c>
      <c r="B3" s="5" t="s">
        <v>5</v>
      </c>
      <c r="C3" s="2" t="s">
        <v>6</v>
      </c>
      <c r="D3" s="6">
        <v>15811515220</v>
      </c>
      <c r="E3" s="2" t="s">
        <v>7</v>
      </c>
      <c r="F3" s="159"/>
      <c r="G3" s="159"/>
      <c r="H3" s="159"/>
      <c r="I3" s="159"/>
      <c r="J3" s="159"/>
    </row>
    <row r="4" spans="1:10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ht="18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8" t="s">
        <v>13</v>
      </c>
      <c r="G5" s="7" t="s">
        <v>12</v>
      </c>
      <c r="H5" s="7" t="s">
        <v>95</v>
      </c>
      <c r="I5" s="7" t="s">
        <v>14</v>
      </c>
      <c r="J5" s="7" t="s">
        <v>15</v>
      </c>
    </row>
    <row r="6" spans="1:10">
      <c r="A6" s="156" t="s">
        <v>16</v>
      </c>
      <c r="B6" s="9" t="s">
        <v>17</v>
      </c>
      <c r="C6" s="9" t="s">
        <v>18</v>
      </c>
      <c r="D6" s="10">
        <v>22</v>
      </c>
      <c r="E6" s="11" t="s">
        <v>19</v>
      </c>
      <c r="F6" s="12">
        <v>1</v>
      </c>
      <c r="G6" s="13" t="s">
        <v>20</v>
      </c>
      <c r="H6" s="33"/>
      <c r="I6" s="33"/>
      <c r="J6" s="14"/>
    </row>
    <row r="7" spans="1:10">
      <c r="A7" s="156"/>
      <c r="B7" s="37" t="s">
        <v>17</v>
      </c>
      <c r="C7" s="37" t="s">
        <v>677</v>
      </c>
      <c r="D7" s="10">
        <v>2</v>
      </c>
      <c r="E7" s="11" t="s">
        <v>19</v>
      </c>
      <c r="F7" s="12">
        <v>1</v>
      </c>
      <c r="G7" s="13" t="s">
        <v>20</v>
      </c>
      <c r="H7" s="33"/>
      <c r="I7" s="33"/>
      <c r="J7" s="14"/>
    </row>
    <row r="8" spans="1:10">
      <c r="A8" s="156"/>
      <c r="B8" s="9" t="s">
        <v>21</v>
      </c>
      <c r="C8" s="9" t="s">
        <v>22</v>
      </c>
      <c r="D8" s="10">
        <v>18</v>
      </c>
      <c r="E8" s="11" t="s">
        <v>19</v>
      </c>
      <c r="F8" s="12">
        <v>1</v>
      </c>
      <c r="G8" s="13" t="s">
        <v>20</v>
      </c>
      <c r="H8" s="33"/>
      <c r="I8" s="33"/>
      <c r="J8" s="14"/>
    </row>
    <row r="9" spans="1:10">
      <c r="A9" s="156"/>
      <c r="B9" s="9" t="s">
        <v>23</v>
      </c>
      <c r="C9" s="9" t="s">
        <v>24</v>
      </c>
      <c r="D9" s="10">
        <v>3</v>
      </c>
      <c r="E9" s="11" t="s">
        <v>19</v>
      </c>
      <c r="F9" s="12">
        <v>1</v>
      </c>
      <c r="G9" s="13" t="s">
        <v>20</v>
      </c>
      <c r="H9" s="33"/>
      <c r="I9" s="33"/>
      <c r="J9" s="14"/>
    </row>
    <row r="10" spans="1:10">
      <c r="A10" s="156"/>
      <c r="B10" s="37" t="s">
        <v>616</v>
      </c>
      <c r="C10" s="37" t="s">
        <v>676</v>
      </c>
      <c r="D10" s="10">
        <v>1</v>
      </c>
      <c r="E10" s="11" t="s">
        <v>35</v>
      </c>
      <c r="F10" s="12">
        <v>1</v>
      </c>
      <c r="G10" s="13" t="s">
        <v>20</v>
      </c>
      <c r="H10" s="33"/>
      <c r="I10" s="33"/>
      <c r="J10" s="14"/>
    </row>
    <row r="11" spans="1:10">
      <c r="A11" s="156"/>
      <c r="B11" s="9" t="s">
        <v>675</v>
      </c>
      <c r="C11" s="9" t="s">
        <v>22</v>
      </c>
      <c r="D11" s="10">
        <v>1</v>
      </c>
      <c r="E11" s="11" t="s">
        <v>19</v>
      </c>
      <c r="F11" s="12">
        <v>1</v>
      </c>
      <c r="G11" s="13" t="s">
        <v>20</v>
      </c>
      <c r="H11" s="33"/>
      <c r="I11" s="33"/>
      <c r="J11" s="14"/>
    </row>
    <row r="12" spans="1:10">
      <c r="A12" s="156"/>
      <c r="B12" s="37" t="s">
        <v>428</v>
      </c>
      <c r="C12" s="37" t="s">
        <v>678</v>
      </c>
      <c r="D12" s="10">
        <v>2</v>
      </c>
      <c r="E12" s="11" t="s">
        <v>35</v>
      </c>
      <c r="F12" s="12">
        <v>1</v>
      </c>
      <c r="G12" s="13" t="s">
        <v>20</v>
      </c>
      <c r="H12" s="33"/>
      <c r="I12" s="33"/>
      <c r="J12" s="14"/>
    </row>
    <row r="13" spans="1:10">
      <c r="A13" s="156"/>
      <c r="B13" s="157" t="s">
        <v>679</v>
      </c>
      <c r="C13" s="157"/>
      <c r="D13" s="157"/>
      <c r="E13" s="157"/>
      <c r="F13" s="157"/>
      <c r="G13" s="157"/>
      <c r="H13" s="131"/>
      <c r="I13" s="131">
        <v>133719</v>
      </c>
      <c r="J13" s="130" t="s">
        <v>712</v>
      </c>
    </row>
    <row r="14" spans="1:10">
      <c r="A14" s="161" t="s">
        <v>25</v>
      </c>
      <c r="B14" s="162" t="s">
        <v>26</v>
      </c>
      <c r="C14" s="15" t="s">
        <v>27</v>
      </c>
      <c r="D14" s="10">
        <v>36</v>
      </c>
      <c r="E14" s="11" t="s">
        <v>28</v>
      </c>
      <c r="F14" s="10">
        <v>2</v>
      </c>
      <c r="G14" s="11" t="s">
        <v>29</v>
      </c>
      <c r="H14" s="33">
        <v>1000</v>
      </c>
      <c r="I14" s="33">
        <f>H14*D14*F14</f>
        <v>72000</v>
      </c>
      <c r="J14" s="14"/>
    </row>
    <row r="15" spans="1:10">
      <c r="A15" s="161"/>
      <c r="B15" s="162"/>
      <c r="C15" s="15" t="s">
        <v>92</v>
      </c>
      <c r="D15" s="19">
        <v>11</v>
      </c>
      <c r="E15" s="11" t="s">
        <v>30</v>
      </c>
      <c r="F15" s="10">
        <v>2</v>
      </c>
      <c r="G15" s="11" t="s">
        <v>29</v>
      </c>
      <c r="H15" s="33">
        <v>1250</v>
      </c>
      <c r="I15" s="33">
        <f t="shared" ref="I15:I19" si="0">H15*D15*F15</f>
        <v>27500</v>
      </c>
      <c r="J15" s="14"/>
    </row>
    <row r="16" spans="1:10">
      <c r="A16" s="161"/>
      <c r="B16" s="16" t="s">
        <v>31</v>
      </c>
      <c r="C16" s="15" t="s">
        <v>32</v>
      </c>
      <c r="D16" s="10">
        <v>1</v>
      </c>
      <c r="E16" s="11" t="s">
        <v>33</v>
      </c>
      <c r="F16" s="10">
        <v>1</v>
      </c>
      <c r="G16" s="11" t="s">
        <v>34</v>
      </c>
      <c r="H16" s="33">
        <v>6200</v>
      </c>
      <c r="I16" s="33">
        <f t="shared" si="0"/>
        <v>6200</v>
      </c>
      <c r="J16" s="14"/>
    </row>
    <row r="17" spans="1:10" ht="19.5" customHeight="1">
      <c r="A17" s="161"/>
      <c r="B17" s="16" t="s">
        <v>94</v>
      </c>
      <c r="C17" s="30" t="s">
        <v>100</v>
      </c>
      <c r="D17" s="10">
        <v>80</v>
      </c>
      <c r="E17" s="11" t="s">
        <v>35</v>
      </c>
      <c r="F17" s="10">
        <v>1</v>
      </c>
      <c r="G17" s="11" t="s">
        <v>36</v>
      </c>
      <c r="H17" s="33">
        <v>235</v>
      </c>
      <c r="I17" s="33">
        <f t="shared" si="0"/>
        <v>18800</v>
      </c>
      <c r="J17" s="14" t="s">
        <v>695</v>
      </c>
    </row>
    <row r="18" spans="1:10" ht="29.5" customHeight="1">
      <c r="A18" s="161"/>
      <c r="B18" s="16" t="s">
        <v>49</v>
      </c>
      <c r="C18" s="30" t="s">
        <v>50</v>
      </c>
      <c r="D18" s="10">
        <v>1</v>
      </c>
      <c r="E18" s="11" t="s">
        <v>36</v>
      </c>
      <c r="F18" s="10">
        <v>1</v>
      </c>
      <c r="G18" s="11" t="s">
        <v>51</v>
      </c>
      <c r="H18" s="33">
        <v>12200</v>
      </c>
      <c r="I18" s="33">
        <f t="shared" si="0"/>
        <v>12200</v>
      </c>
      <c r="J18" s="14"/>
    </row>
    <row r="19" spans="1:10" ht="29.5" customHeight="1">
      <c r="A19" s="161"/>
      <c r="B19" s="32" t="s">
        <v>37</v>
      </c>
      <c r="C19" s="32" t="s">
        <v>38</v>
      </c>
      <c r="D19" s="10">
        <v>8</v>
      </c>
      <c r="E19" s="13" t="s">
        <v>39</v>
      </c>
      <c r="F19" s="17">
        <v>1</v>
      </c>
      <c r="G19" s="13" t="s">
        <v>40</v>
      </c>
      <c r="H19" s="34">
        <v>5800</v>
      </c>
      <c r="I19" s="33">
        <f t="shared" si="0"/>
        <v>46400</v>
      </c>
      <c r="J19" s="14"/>
    </row>
    <row r="20" spans="1:10">
      <c r="A20" s="161"/>
      <c r="B20" s="157" t="s">
        <v>926</v>
      </c>
      <c r="C20" s="157"/>
      <c r="D20" s="157"/>
      <c r="E20" s="157"/>
      <c r="F20" s="157"/>
      <c r="G20" s="157"/>
      <c r="H20" s="128"/>
      <c r="I20" s="129">
        <f>SUM(I14:I19)</f>
        <v>183100</v>
      </c>
      <c r="J20" s="130" t="s">
        <v>912</v>
      </c>
    </row>
    <row r="21" spans="1:10">
      <c r="A21" s="156" t="s">
        <v>41</v>
      </c>
      <c r="B21" s="15" t="s">
        <v>690</v>
      </c>
      <c r="C21" s="15" t="s">
        <v>685</v>
      </c>
      <c r="D21" s="10">
        <v>2</v>
      </c>
      <c r="E21" s="11" t="s">
        <v>42</v>
      </c>
      <c r="F21" s="10">
        <v>1</v>
      </c>
      <c r="G21" s="11" t="s">
        <v>43</v>
      </c>
      <c r="H21" s="33">
        <v>800</v>
      </c>
      <c r="I21" s="33">
        <f>H21*D21*F21</f>
        <v>1600</v>
      </c>
      <c r="J21" s="14" t="s">
        <v>686</v>
      </c>
    </row>
    <row r="22" spans="1:10">
      <c r="A22" s="156"/>
      <c r="B22" s="38" t="s">
        <v>690</v>
      </c>
      <c r="C22" s="15" t="s">
        <v>683</v>
      </c>
      <c r="D22" s="10">
        <v>1</v>
      </c>
      <c r="E22" s="11" t="s">
        <v>42</v>
      </c>
      <c r="F22" s="10">
        <v>1</v>
      </c>
      <c r="G22" s="11" t="s">
        <v>43</v>
      </c>
      <c r="H22" s="33">
        <v>1200</v>
      </c>
      <c r="I22" s="33">
        <f t="shared" ref="I22:I24" si="1">H22*D22*F22</f>
        <v>1200</v>
      </c>
      <c r="J22" s="14" t="s">
        <v>96</v>
      </c>
    </row>
    <row r="23" spans="1:10">
      <c r="A23" s="156"/>
      <c r="B23" s="38" t="s">
        <v>690</v>
      </c>
      <c r="C23" s="15" t="s">
        <v>684</v>
      </c>
      <c r="D23" s="10">
        <v>1</v>
      </c>
      <c r="E23" s="11" t="s">
        <v>44</v>
      </c>
      <c r="F23" s="10">
        <v>1</v>
      </c>
      <c r="G23" s="11" t="s">
        <v>45</v>
      </c>
      <c r="H23" s="33">
        <v>800</v>
      </c>
      <c r="I23" s="33">
        <f t="shared" si="1"/>
        <v>800</v>
      </c>
      <c r="J23" s="14" t="s">
        <v>47</v>
      </c>
    </row>
    <row r="24" spans="1:10">
      <c r="A24" s="156"/>
      <c r="B24" s="38" t="s">
        <v>690</v>
      </c>
      <c r="C24" s="15" t="s">
        <v>684</v>
      </c>
      <c r="D24" s="10">
        <v>1</v>
      </c>
      <c r="E24" s="11" t="s">
        <v>44</v>
      </c>
      <c r="F24" s="10">
        <v>1</v>
      </c>
      <c r="G24" s="11" t="s">
        <v>45</v>
      </c>
      <c r="H24" s="33">
        <v>500</v>
      </c>
      <c r="I24" s="33">
        <f t="shared" si="1"/>
        <v>500</v>
      </c>
      <c r="J24" s="14" t="s">
        <v>46</v>
      </c>
    </row>
    <row r="25" spans="1:10">
      <c r="A25" s="156"/>
      <c r="B25" s="157" t="s">
        <v>691</v>
      </c>
      <c r="C25" s="157"/>
      <c r="D25" s="157"/>
      <c r="E25" s="157"/>
      <c r="F25" s="157"/>
      <c r="G25" s="157"/>
      <c r="H25" s="128"/>
      <c r="I25" s="129">
        <f>SUM(I21:I24)</f>
        <v>4100</v>
      </c>
      <c r="J25" s="130"/>
    </row>
    <row r="26" spans="1:10">
      <c r="A26" s="156" t="s">
        <v>48</v>
      </c>
      <c r="B26" s="16"/>
      <c r="C26" s="15"/>
      <c r="D26" s="10"/>
      <c r="E26" s="11"/>
      <c r="F26" s="10"/>
      <c r="G26" s="11"/>
      <c r="H26" s="35"/>
      <c r="I26" s="33">
        <f>H26*D26*F26</f>
        <v>0</v>
      </c>
      <c r="J26" s="14"/>
    </row>
    <row r="27" spans="1:10">
      <c r="A27" s="156"/>
      <c r="B27" s="157" t="s">
        <v>692</v>
      </c>
      <c r="C27" s="157"/>
      <c r="D27" s="157"/>
      <c r="E27" s="157"/>
      <c r="F27" s="157"/>
      <c r="G27" s="157"/>
      <c r="H27" s="132"/>
      <c r="I27" s="133">
        <f>SUM(I26)</f>
        <v>0</v>
      </c>
      <c r="J27" s="130"/>
    </row>
    <row r="28" spans="1:10" ht="28" customHeight="1">
      <c r="A28" s="156" t="s">
        <v>52</v>
      </c>
      <c r="B28" s="18" t="s">
        <v>53</v>
      </c>
      <c r="C28" s="19" t="s">
        <v>102</v>
      </c>
      <c r="D28" s="19">
        <v>1</v>
      </c>
      <c r="E28" s="20" t="s">
        <v>54</v>
      </c>
      <c r="F28" s="19">
        <v>1</v>
      </c>
      <c r="G28" s="20" t="s">
        <v>55</v>
      </c>
      <c r="H28" s="36">
        <v>4680</v>
      </c>
      <c r="I28" s="33">
        <f>H28*D28*F28</f>
        <v>4680</v>
      </c>
      <c r="J28" s="14" t="s">
        <v>932</v>
      </c>
    </row>
    <row r="29" spans="1:10" ht="22.5" customHeight="1">
      <c r="A29" s="156"/>
      <c r="B29" s="9" t="s">
        <v>56</v>
      </c>
      <c r="C29" s="10" t="s">
        <v>57</v>
      </c>
      <c r="D29" s="10">
        <v>4</v>
      </c>
      <c r="E29" s="11" t="s">
        <v>54</v>
      </c>
      <c r="F29" s="10">
        <v>1</v>
      </c>
      <c r="G29" s="11" t="s">
        <v>55</v>
      </c>
      <c r="H29" s="36">
        <v>180</v>
      </c>
      <c r="I29" s="33">
        <f t="shared" ref="I29:I37" si="2">H29*D29*F29</f>
        <v>720</v>
      </c>
      <c r="J29" s="21" t="s">
        <v>98</v>
      </c>
    </row>
    <row r="30" spans="1:10">
      <c r="A30" s="156"/>
      <c r="B30" s="9" t="s">
        <v>708</v>
      </c>
      <c r="C30" s="122" t="s">
        <v>708</v>
      </c>
      <c r="D30" s="10">
        <v>5</v>
      </c>
      <c r="E30" s="11" t="s">
        <v>54</v>
      </c>
      <c r="F30" s="10">
        <v>1</v>
      </c>
      <c r="G30" s="11" t="s">
        <v>55</v>
      </c>
      <c r="H30" s="36">
        <v>40</v>
      </c>
      <c r="I30" s="33">
        <f t="shared" si="2"/>
        <v>200</v>
      </c>
      <c r="J30" s="21" t="s">
        <v>99</v>
      </c>
    </row>
    <row r="31" spans="1:10">
      <c r="A31" s="156"/>
      <c r="B31" s="9" t="s">
        <v>706</v>
      </c>
      <c r="C31" s="122" t="s">
        <v>706</v>
      </c>
      <c r="D31" s="10">
        <v>80</v>
      </c>
      <c r="E31" s="11" t="s">
        <v>101</v>
      </c>
      <c r="F31" s="10">
        <v>1</v>
      </c>
      <c r="G31" s="11" t="s">
        <v>55</v>
      </c>
      <c r="H31" s="36">
        <v>9</v>
      </c>
      <c r="I31" s="33">
        <f t="shared" si="2"/>
        <v>720</v>
      </c>
      <c r="J31" s="21"/>
    </row>
    <row r="32" spans="1:10" ht="25" customHeight="1">
      <c r="A32" s="156"/>
      <c r="B32" s="9" t="s">
        <v>707</v>
      </c>
      <c r="C32" s="122" t="s">
        <v>707</v>
      </c>
      <c r="D32" s="10">
        <v>100</v>
      </c>
      <c r="E32" s="11" t="s">
        <v>928</v>
      </c>
      <c r="F32" s="10">
        <v>1</v>
      </c>
      <c r="G32" s="11" t="s">
        <v>34</v>
      </c>
      <c r="H32" s="36">
        <v>3.5</v>
      </c>
      <c r="I32" s="33">
        <f t="shared" si="2"/>
        <v>350</v>
      </c>
      <c r="J32" s="21"/>
    </row>
    <row r="33" spans="1:10" ht="25" customHeight="1">
      <c r="A33" s="156"/>
      <c r="B33" s="135" t="s">
        <v>913</v>
      </c>
      <c r="C33" s="135" t="s">
        <v>930</v>
      </c>
      <c r="D33" s="10">
        <v>60</v>
      </c>
      <c r="E33" s="11" t="s">
        <v>919</v>
      </c>
      <c r="F33" s="10">
        <v>1</v>
      </c>
      <c r="G33" s="11" t="s">
        <v>34</v>
      </c>
      <c r="H33" s="36">
        <v>2</v>
      </c>
      <c r="I33" s="33">
        <f t="shared" si="2"/>
        <v>120</v>
      </c>
      <c r="J33" s="21"/>
    </row>
    <row r="34" spans="1:10" ht="25" customHeight="1">
      <c r="A34" s="156"/>
      <c r="B34" s="135" t="s">
        <v>914</v>
      </c>
      <c r="C34" s="135" t="s">
        <v>929</v>
      </c>
      <c r="D34" s="10">
        <v>2</v>
      </c>
      <c r="E34" s="11" t="s">
        <v>101</v>
      </c>
      <c r="F34" s="10">
        <v>1</v>
      </c>
      <c r="G34" s="11" t="s">
        <v>34</v>
      </c>
      <c r="H34" s="36">
        <v>35</v>
      </c>
      <c r="I34" s="33">
        <f t="shared" si="2"/>
        <v>70</v>
      </c>
      <c r="J34" s="21"/>
    </row>
    <row r="35" spans="1:10" ht="25" customHeight="1">
      <c r="A35" s="156"/>
      <c r="B35" s="135" t="s">
        <v>917</v>
      </c>
      <c r="C35" s="135" t="s">
        <v>920</v>
      </c>
      <c r="D35" s="10">
        <v>50</v>
      </c>
      <c r="E35" s="11" t="s">
        <v>919</v>
      </c>
      <c r="F35" s="10">
        <v>1</v>
      </c>
      <c r="G35" s="11" t="s">
        <v>34</v>
      </c>
      <c r="H35" s="36">
        <v>2</v>
      </c>
      <c r="I35" s="33">
        <f t="shared" si="2"/>
        <v>100</v>
      </c>
      <c r="J35" s="21"/>
    </row>
    <row r="36" spans="1:10" ht="25" customHeight="1">
      <c r="A36" s="156"/>
      <c r="B36" s="135" t="s">
        <v>918</v>
      </c>
      <c r="C36" s="135" t="s">
        <v>931</v>
      </c>
      <c r="D36" s="10">
        <v>1</v>
      </c>
      <c r="E36" s="11" t="s">
        <v>101</v>
      </c>
      <c r="F36" s="10">
        <v>1</v>
      </c>
      <c r="G36" s="11" t="s">
        <v>34</v>
      </c>
      <c r="H36" s="36">
        <v>500</v>
      </c>
      <c r="I36" s="33">
        <f t="shared" si="2"/>
        <v>500</v>
      </c>
      <c r="J36" s="21"/>
    </row>
    <row r="37" spans="1:10" ht="20.5" customHeight="1">
      <c r="A37" s="156"/>
      <c r="B37" s="122" t="s">
        <v>705</v>
      </c>
      <c r="C37" s="10" t="s">
        <v>922</v>
      </c>
      <c r="D37" s="10">
        <v>1</v>
      </c>
      <c r="E37" s="11" t="s">
        <v>921</v>
      </c>
      <c r="F37" s="10">
        <v>1</v>
      </c>
      <c r="G37" s="11" t="s">
        <v>51</v>
      </c>
      <c r="H37" s="33">
        <v>107.6</v>
      </c>
      <c r="I37" s="33">
        <f t="shared" si="2"/>
        <v>107.6</v>
      </c>
      <c r="J37" s="21"/>
    </row>
    <row r="38" spans="1:10">
      <c r="A38" s="156"/>
      <c r="B38" s="157" t="s">
        <v>58</v>
      </c>
      <c r="C38" s="157"/>
      <c r="D38" s="157"/>
      <c r="E38" s="157"/>
      <c r="F38" s="157"/>
      <c r="G38" s="157"/>
      <c r="H38" s="128"/>
      <c r="I38" s="129">
        <f>SUM(I28:I37)</f>
        <v>7567.6</v>
      </c>
      <c r="J38" s="130"/>
    </row>
    <row r="39" spans="1:10" ht="26" customHeight="1">
      <c r="A39" s="156" t="s">
        <v>59</v>
      </c>
      <c r="B39" s="162" t="s">
        <v>60</v>
      </c>
      <c r="C39" s="15" t="s">
        <v>61</v>
      </c>
      <c r="D39" s="10">
        <v>1</v>
      </c>
      <c r="E39" s="11" t="s">
        <v>19</v>
      </c>
      <c r="F39" s="10">
        <v>1</v>
      </c>
      <c r="G39" s="11" t="s">
        <v>62</v>
      </c>
      <c r="H39" s="33">
        <v>2500</v>
      </c>
      <c r="I39" s="33">
        <f>H39*D39*F39</f>
        <v>2500</v>
      </c>
      <c r="J39" s="14" t="s">
        <v>63</v>
      </c>
    </row>
    <row r="40" spans="1:10" ht="34" customHeight="1">
      <c r="A40" s="156"/>
      <c r="B40" s="162"/>
      <c r="C40" s="15" t="s">
        <v>64</v>
      </c>
      <c r="D40" s="10">
        <v>1</v>
      </c>
      <c r="E40" s="11" t="s">
        <v>65</v>
      </c>
      <c r="F40" s="10">
        <v>1</v>
      </c>
      <c r="G40" s="11" t="s">
        <v>66</v>
      </c>
      <c r="H40" s="33">
        <v>500</v>
      </c>
      <c r="I40" s="33">
        <f>H40*D40*F40</f>
        <v>500</v>
      </c>
      <c r="J40" s="14" t="s">
        <v>924</v>
      </c>
    </row>
    <row r="41" spans="1:10" ht="20.5" customHeight="1">
      <c r="A41" s="156"/>
      <c r="B41" s="157" t="s">
        <v>67</v>
      </c>
      <c r="C41" s="157"/>
      <c r="D41" s="157"/>
      <c r="E41" s="157"/>
      <c r="F41" s="157"/>
      <c r="G41" s="157"/>
      <c r="H41" s="128"/>
      <c r="I41" s="129">
        <f>SUM(I39:I40)</f>
        <v>3000</v>
      </c>
      <c r="J41" s="130"/>
    </row>
    <row r="42" spans="1:10" ht="27" customHeight="1">
      <c r="A42" s="156" t="s">
        <v>68</v>
      </c>
      <c r="B42" s="15" t="s">
        <v>69</v>
      </c>
      <c r="C42" s="15" t="s">
        <v>697</v>
      </c>
      <c r="D42" s="10">
        <v>46</v>
      </c>
      <c r="E42" s="11" t="s">
        <v>70</v>
      </c>
      <c r="F42" s="10">
        <v>1</v>
      </c>
      <c r="G42" s="11" t="s">
        <v>34</v>
      </c>
      <c r="H42" s="33">
        <v>117.45</v>
      </c>
      <c r="I42" s="33">
        <f>H42*D42*F42</f>
        <v>5402.7</v>
      </c>
      <c r="J42" s="14"/>
    </row>
    <row r="43" spans="1:10" ht="27" customHeight="1">
      <c r="A43" s="156"/>
      <c r="B43" s="15" t="s">
        <v>71</v>
      </c>
      <c r="C43" s="15" t="s">
        <v>927</v>
      </c>
      <c r="D43" s="10">
        <v>2</v>
      </c>
      <c r="E43" s="11" t="s">
        <v>70</v>
      </c>
      <c r="F43" s="10">
        <v>1</v>
      </c>
      <c r="G43" s="11" t="s">
        <v>34</v>
      </c>
      <c r="H43" s="33">
        <v>1000</v>
      </c>
      <c r="I43" s="33">
        <f t="shared" ref="I43:I46" si="3">H43*D43*F43</f>
        <v>2000</v>
      </c>
      <c r="J43" s="14"/>
    </row>
    <row r="44" spans="1:10" ht="27" customHeight="1">
      <c r="A44" s="156"/>
      <c r="B44" s="15" t="s">
        <v>71</v>
      </c>
      <c r="C44" s="121" t="s">
        <v>698</v>
      </c>
      <c r="D44" s="10">
        <v>2</v>
      </c>
      <c r="E44" s="11" t="s">
        <v>70</v>
      </c>
      <c r="F44" s="10">
        <v>1</v>
      </c>
      <c r="G44" s="11" t="s">
        <v>34</v>
      </c>
      <c r="H44" s="33">
        <v>469</v>
      </c>
      <c r="I44" s="33">
        <f t="shared" si="3"/>
        <v>938</v>
      </c>
      <c r="J44" s="14"/>
    </row>
    <row r="45" spans="1:10" ht="27" customHeight="1">
      <c r="A45" s="156"/>
      <c r="B45" s="15" t="s">
        <v>71</v>
      </c>
      <c r="C45" s="15" t="s">
        <v>700</v>
      </c>
      <c r="D45" s="10">
        <v>15</v>
      </c>
      <c r="E45" s="11" t="s">
        <v>70</v>
      </c>
      <c r="F45" s="10">
        <v>1</v>
      </c>
      <c r="G45" s="11" t="s">
        <v>34</v>
      </c>
      <c r="H45" s="33">
        <v>286.67</v>
      </c>
      <c r="I45" s="33">
        <f t="shared" si="3"/>
        <v>4300.05</v>
      </c>
      <c r="J45" s="14"/>
    </row>
    <row r="46" spans="1:10" ht="27" customHeight="1">
      <c r="A46" s="156"/>
      <c r="B46" s="15" t="s">
        <v>93</v>
      </c>
      <c r="C46" s="15" t="s">
        <v>699</v>
      </c>
      <c r="D46" s="10">
        <v>24</v>
      </c>
      <c r="E46" s="11" t="s">
        <v>70</v>
      </c>
      <c r="F46" s="10">
        <v>1</v>
      </c>
      <c r="G46" s="11" t="s">
        <v>34</v>
      </c>
      <c r="H46" s="33">
        <v>62.5</v>
      </c>
      <c r="I46" s="33">
        <f t="shared" si="3"/>
        <v>1500</v>
      </c>
      <c r="J46" s="14"/>
    </row>
    <row r="47" spans="1:10">
      <c r="A47" s="156"/>
      <c r="B47" s="157" t="s">
        <v>696</v>
      </c>
      <c r="C47" s="157"/>
      <c r="D47" s="157"/>
      <c r="E47" s="157"/>
      <c r="F47" s="157"/>
      <c r="G47" s="157"/>
      <c r="H47" s="128"/>
      <c r="I47" s="129">
        <f>SUM(I42:I46)</f>
        <v>14140.75</v>
      </c>
      <c r="J47" s="130"/>
    </row>
    <row r="48" spans="1:10">
      <c r="A48" s="156" t="s">
        <v>72</v>
      </c>
      <c r="B48" s="166" t="s">
        <v>73</v>
      </c>
      <c r="C48" s="9" t="s">
        <v>74</v>
      </c>
      <c r="D48" s="17">
        <v>2</v>
      </c>
      <c r="E48" s="13" t="s">
        <v>19</v>
      </c>
      <c r="F48" s="17">
        <v>1</v>
      </c>
      <c r="G48" s="13" t="s">
        <v>20</v>
      </c>
      <c r="H48" s="33">
        <v>2714.5</v>
      </c>
      <c r="I48" s="33">
        <f>H48*D48*F48</f>
        <v>5429</v>
      </c>
      <c r="J48" s="21"/>
    </row>
    <row r="49" spans="1:11">
      <c r="A49" s="156"/>
      <c r="B49" s="166"/>
      <c r="C49" s="9" t="s">
        <v>75</v>
      </c>
      <c r="D49" s="17">
        <v>2</v>
      </c>
      <c r="E49" s="13" t="s">
        <v>65</v>
      </c>
      <c r="F49" s="17">
        <v>4</v>
      </c>
      <c r="G49" s="13" t="s">
        <v>66</v>
      </c>
      <c r="H49" s="33">
        <v>500</v>
      </c>
      <c r="I49" s="33">
        <f t="shared" ref="I49:I51" si="4">H49*D49*F49</f>
        <v>4000</v>
      </c>
      <c r="J49" s="21"/>
    </row>
    <row r="50" spans="1:11">
      <c r="A50" s="156"/>
      <c r="B50" s="167" t="s">
        <v>76</v>
      </c>
      <c r="C50" s="39" t="s">
        <v>688</v>
      </c>
      <c r="D50" s="17">
        <v>1</v>
      </c>
      <c r="E50" s="13" t="s">
        <v>35</v>
      </c>
      <c r="F50" s="17">
        <v>3</v>
      </c>
      <c r="G50" s="13" t="s">
        <v>687</v>
      </c>
      <c r="H50" s="33">
        <v>900</v>
      </c>
      <c r="I50" s="33">
        <f t="shared" si="4"/>
        <v>2700</v>
      </c>
      <c r="J50" s="21"/>
    </row>
    <row r="51" spans="1:11">
      <c r="A51" s="156"/>
      <c r="B51" s="168"/>
      <c r="C51" s="9" t="s">
        <v>689</v>
      </c>
      <c r="D51" s="17">
        <v>2</v>
      </c>
      <c r="E51" s="13" t="s">
        <v>19</v>
      </c>
      <c r="F51" s="17">
        <v>2</v>
      </c>
      <c r="G51" s="13" t="s">
        <v>62</v>
      </c>
      <c r="H51" s="33">
        <v>900</v>
      </c>
      <c r="I51" s="33">
        <f t="shared" si="4"/>
        <v>3600</v>
      </c>
      <c r="J51" s="21"/>
    </row>
    <row r="52" spans="1:11">
      <c r="A52" s="156"/>
      <c r="B52" s="157" t="s">
        <v>693</v>
      </c>
      <c r="C52" s="157"/>
      <c r="D52" s="157"/>
      <c r="E52" s="157"/>
      <c r="F52" s="157"/>
      <c r="G52" s="157"/>
      <c r="H52" s="128"/>
      <c r="I52" s="129">
        <f>SUM(I48:I51)</f>
        <v>15729</v>
      </c>
      <c r="J52" s="130"/>
    </row>
    <row r="53" spans="1:11">
      <c r="A53" s="163" t="s">
        <v>77</v>
      </c>
      <c r="B53" s="134" t="s">
        <v>709</v>
      </c>
      <c r="C53" s="134" t="s">
        <v>709</v>
      </c>
      <c r="D53" s="10">
        <v>1</v>
      </c>
      <c r="E53" s="13" t="s">
        <v>36</v>
      </c>
      <c r="F53" s="10">
        <v>1</v>
      </c>
      <c r="G53" s="11" t="s">
        <v>51</v>
      </c>
      <c r="H53" s="33">
        <v>1500</v>
      </c>
      <c r="I53" s="33">
        <f>H53*D53*F53</f>
        <v>1500</v>
      </c>
      <c r="J53" s="14"/>
    </row>
    <row r="54" spans="1:11">
      <c r="A54" s="164"/>
      <c r="B54" s="134" t="s">
        <v>701</v>
      </c>
      <c r="C54" s="134" t="s">
        <v>702</v>
      </c>
      <c r="D54" s="10">
        <v>3</v>
      </c>
      <c r="E54" s="13" t="s">
        <v>35</v>
      </c>
      <c r="F54" s="10">
        <v>1</v>
      </c>
      <c r="G54" s="11" t="s">
        <v>51</v>
      </c>
      <c r="H54" s="33">
        <v>80</v>
      </c>
      <c r="I54" s="33">
        <f t="shared" ref="I54:I57" si="5">H54*D54*F54</f>
        <v>240</v>
      </c>
      <c r="J54" s="14" t="s">
        <v>923</v>
      </c>
    </row>
    <row r="55" spans="1:11">
      <c r="A55" s="164"/>
      <c r="B55" s="134" t="s">
        <v>703</v>
      </c>
      <c r="C55" s="134" t="s">
        <v>702</v>
      </c>
      <c r="D55" s="10">
        <v>3</v>
      </c>
      <c r="E55" s="13" t="s">
        <v>35</v>
      </c>
      <c r="F55" s="10">
        <v>1</v>
      </c>
      <c r="G55" s="11" t="s">
        <v>51</v>
      </c>
      <c r="H55" s="33">
        <v>15</v>
      </c>
      <c r="I55" s="33">
        <f t="shared" si="5"/>
        <v>45</v>
      </c>
      <c r="J55" s="14" t="s">
        <v>925</v>
      </c>
    </row>
    <row r="56" spans="1:11">
      <c r="A56" s="164"/>
      <c r="B56" s="134" t="s">
        <v>704</v>
      </c>
      <c r="C56" s="134" t="s">
        <v>704</v>
      </c>
      <c r="D56" s="10">
        <v>1</v>
      </c>
      <c r="E56" s="13" t="s">
        <v>36</v>
      </c>
      <c r="F56" s="10">
        <v>1</v>
      </c>
      <c r="G56" s="11" t="s">
        <v>51</v>
      </c>
      <c r="H56" s="33">
        <v>18</v>
      </c>
      <c r="I56" s="33">
        <f t="shared" si="5"/>
        <v>18</v>
      </c>
      <c r="J56" s="14"/>
    </row>
    <row r="57" spans="1:11">
      <c r="A57" s="164"/>
      <c r="B57" s="134" t="s">
        <v>915</v>
      </c>
      <c r="C57" s="134" t="s">
        <v>916</v>
      </c>
      <c r="D57" s="10">
        <v>1</v>
      </c>
      <c r="E57" s="13" t="s">
        <v>36</v>
      </c>
      <c r="F57" s="10">
        <v>1</v>
      </c>
      <c r="G57" s="11" t="s">
        <v>51</v>
      </c>
      <c r="H57" s="33">
        <v>3195.63</v>
      </c>
      <c r="I57" s="33">
        <f t="shared" si="5"/>
        <v>3195.63</v>
      </c>
      <c r="J57" s="14"/>
    </row>
    <row r="58" spans="1:11">
      <c r="A58" s="165"/>
      <c r="B58" s="157" t="s">
        <v>78</v>
      </c>
      <c r="C58" s="157"/>
      <c r="D58" s="157"/>
      <c r="E58" s="157"/>
      <c r="F58" s="157"/>
      <c r="G58" s="157"/>
      <c r="H58" s="129"/>
      <c r="I58" s="129">
        <f>SUM(I53:I57)</f>
        <v>4998.63</v>
      </c>
      <c r="J58" s="130"/>
    </row>
    <row r="59" spans="1:11">
      <c r="A59" s="22" t="s">
        <v>79</v>
      </c>
      <c r="B59" s="23"/>
      <c r="C59" s="24"/>
      <c r="D59" s="24"/>
      <c r="E59" s="24"/>
      <c r="F59" s="24"/>
      <c r="G59" s="24"/>
      <c r="H59" s="35"/>
      <c r="I59" s="35">
        <f>I13+I20+I25+I27+I38+I41+I47+I52+I58</f>
        <v>366354.98</v>
      </c>
      <c r="J59" s="14"/>
    </row>
    <row r="60" spans="1:11">
      <c r="A60" s="22" t="s">
        <v>80</v>
      </c>
      <c r="B60" s="23">
        <v>0.03</v>
      </c>
      <c r="C60" s="25"/>
      <c r="D60" s="25"/>
      <c r="E60" s="25"/>
      <c r="F60" s="25"/>
      <c r="G60" s="25"/>
      <c r="H60" s="35"/>
      <c r="I60" s="35">
        <f>I13*3%</f>
        <v>4011.5699999999997</v>
      </c>
      <c r="J60" s="26"/>
    </row>
    <row r="61" spans="1:11">
      <c r="A61" s="22" t="s">
        <v>81</v>
      </c>
      <c r="B61" s="23">
        <v>0.08</v>
      </c>
      <c r="C61" s="25"/>
      <c r="D61" s="25"/>
      <c r="E61" s="25"/>
      <c r="F61" s="25"/>
      <c r="G61" s="25"/>
      <c r="H61" s="35"/>
      <c r="I61" s="35">
        <f>I20*0.08</f>
        <v>14648</v>
      </c>
      <c r="J61" s="26"/>
    </row>
    <row r="62" spans="1:11">
      <c r="A62" s="22" t="s">
        <v>82</v>
      </c>
      <c r="B62" s="23">
        <v>0.1</v>
      </c>
      <c r="C62" s="25"/>
      <c r="D62" s="25"/>
      <c r="E62" s="25"/>
      <c r="F62" s="25"/>
      <c r="G62" s="25"/>
      <c r="H62" s="35"/>
      <c r="I62" s="35">
        <f>(I59-I13-I20)*0.1</f>
        <v>4953.5979999999981</v>
      </c>
      <c r="J62" s="27"/>
    </row>
    <row r="63" spans="1:11">
      <c r="A63" s="22" t="s">
        <v>83</v>
      </c>
      <c r="B63" s="28">
        <v>0.06</v>
      </c>
      <c r="C63" s="25" t="s">
        <v>84</v>
      </c>
      <c r="D63" s="25"/>
      <c r="E63" s="25"/>
      <c r="F63" s="25"/>
      <c r="G63" s="25"/>
      <c r="H63" s="35"/>
      <c r="I63" s="35">
        <f>SUM(I13+I25+I38+I41+I47+I52+I58+I61+I60+I62)*0.06</f>
        <v>12412.088880000001</v>
      </c>
      <c r="J63" s="27" t="s">
        <v>97</v>
      </c>
    </row>
    <row r="64" spans="1:11" ht="18">
      <c r="A64" s="170" t="s">
        <v>711</v>
      </c>
      <c r="B64" s="170"/>
      <c r="C64" s="170"/>
      <c r="D64" s="170"/>
      <c r="E64" s="170"/>
      <c r="F64" s="170"/>
      <c r="G64" s="170"/>
      <c r="H64" s="35"/>
      <c r="I64" s="136">
        <f>I59+I60+I61+I62+I63</f>
        <v>402380.23687999998</v>
      </c>
      <c r="J64" s="29"/>
      <c r="K64" s="31"/>
    </row>
    <row r="65" spans="1:10">
      <c r="A65" s="171" t="s">
        <v>15</v>
      </c>
      <c r="B65" s="171"/>
      <c r="C65" s="171"/>
      <c r="D65" s="171"/>
      <c r="E65" s="171"/>
      <c r="F65" s="171"/>
      <c r="G65" s="171"/>
      <c r="H65" s="171"/>
      <c r="I65" s="171"/>
      <c r="J65" s="171"/>
    </row>
    <row r="66" spans="1:10">
      <c r="A66" s="171" t="s">
        <v>85</v>
      </c>
      <c r="B66" s="171"/>
      <c r="C66" s="171"/>
      <c r="D66" s="171"/>
      <c r="E66" s="171"/>
      <c r="F66" s="171"/>
      <c r="G66" s="171"/>
      <c r="H66" s="171"/>
      <c r="I66" s="171"/>
      <c r="J66" s="171"/>
    </row>
    <row r="67" spans="1:10">
      <c r="A67" s="169" t="s">
        <v>86</v>
      </c>
      <c r="B67" s="169"/>
      <c r="C67" s="169"/>
      <c r="D67" s="169"/>
      <c r="E67" s="169"/>
      <c r="F67" s="169"/>
      <c r="G67" s="169"/>
      <c r="H67" s="169"/>
      <c r="I67" s="169"/>
      <c r="J67" s="169"/>
    </row>
    <row r="68" spans="1:10">
      <c r="A68" s="169" t="s">
        <v>87</v>
      </c>
      <c r="B68" s="169"/>
      <c r="C68" s="169"/>
      <c r="D68" s="169"/>
      <c r="E68" s="169"/>
      <c r="F68" s="169"/>
      <c r="G68" s="169"/>
      <c r="H68" s="169"/>
      <c r="I68" s="169"/>
      <c r="J68" s="169"/>
    </row>
    <row r="69" spans="1:10">
      <c r="A69" s="169" t="s">
        <v>88</v>
      </c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>
      <c r="A70" s="169" t="s">
        <v>89</v>
      </c>
      <c r="B70" s="169"/>
      <c r="C70" s="169"/>
      <c r="D70" s="169"/>
      <c r="E70" s="169"/>
      <c r="F70" s="169"/>
      <c r="G70" s="169"/>
      <c r="H70" s="169"/>
      <c r="I70" s="169"/>
      <c r="J70" s="169"/>
    </row>
    <row r="71" spans="1:10">
      <c r="A71" s="169" t="s">
        <v>90</v>
      </c>
      <c r="B71" s="169"/>
      <c r="C71" s="169"/>
      <c r="D71" s="169"/>
      <c r="E71" s="169"/>
      <c r="F71" s="169"/>
      <c r="G71" s="169"/>
      <c r="H71" s="169"/>
      <c r="I71" s="169"/>
      <c r="J71" s="169"/>
    </row>
    <row r="72" spans="1:10">
      <c r="A72" s="169" t="s">
        <v>91</v>
      </c>
      <c r="B72" s="169"/>
      <c r="C72" s="169"/>
      <c r="D72" s="169"/>
      <c r="E72" s="169"/>
      <c r="F72" s="169"/>
      <c r="G72" s="169"/>
      <c r="H72" s="169"/>
      <c r="I72" s="169"/>
      <c r="J72" s="169"/>
    </row>
  </sheetData>
  <mergeCells count="35">
    <mergeCell ref="A70:J70"/>
    <mergeCell ref="A71:J71"/>
    <mergeCell ref="A72:J72"/>
    <mergeCell ref="A64:G64"/>
    <mergeCell ref="A65:J65"/>
    <mergeCell ref="A66:J66"/>
    <mergeCell ref="A67:J67"/>
    <mergeCell ref="A68:J68"/>
    <mergeCell ref="A69:J69"/>
    <mergeCell ref="A53:A58"/>
    <mergeCell ref="B58:G58"/>
    <mergeCell ref="A26:A27"/>
    <mergeCell ref="B27:G27"/>
    <mergeCell ref="A28:A38"/>
    <mergeCell ref="B38:G38"/>
    <mergeCell ref="A39:A41"/>
    <mergeCell ref="B39:B40"/>
    <mergeCell ref="B41:G41"/>
    <mergeCell ref="A42:A47"/>
    <mergeCell ref="B47:G47"/>
    <mergeCell ref="A48:A52"/>
    <mergeCell ref="B48:B49"/>
    <mergeCell ref="B52:G52"/>
    <mergeCell ref="B50:B51"/>
    <mergeCell ref="A21:A25"/>
    <mergeCell ref="B25:G25"/>
    <mergeCell ref="A1:J1"/>
    <mergeCell ref="F2:J2"/>
    <mergeCell ref="F3:J3"/>
    <mergeCell ref="A4:J4"/>
    <mergeCell ref="A6:A13"/>
    <mergeCell ref="B13:G13"/>
    <mergeCell ref="A14:A20"/>
    <mergeCell ref="B14:B15"/>
    <mergeCell ref="B20:G20"/>
  </mergeCells>
  <phoneticPr fontId="16" type="noConversion"/>
  <hyperlinks>
    <hyperlink ref="B3" r:id="rId1" xr:uid="{00000000-0004-0000-0000-000000000000}"/>
  </hyperlinks>
  <pageMargins left="0.7" right="0.7" top="0.75" bottom="0.75" header="0.3" footer="0.3"/>
  <pageSetup paperSize="9" orientation="portrait" horizontalDpi="4294967294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86E5-16BB-9C44-BAAD-CDE520D59D56}">
  <dimension ref="A1:AI55"/>
  <sheetViews>
    <sheetView zoomScaleNormal="100" workbookViewId="0"/>
  </sheetViews>
  <sheetFormatPr baseColWidth="10" defaultColWidth="10.6640625" defaultRowHeight="14"/>
  <cols>
    <col min="1" max="1" width="2.1640625" style="40" customWidth="1"/>
    <col min="2" max="2" width="8.83203125" style="40" customWidth="1"/>
    <col min="3" max="3" width="4.5" style="40" customWidth="1"/>
    <col min="4" max="4" width="7.83203125" style="40" customWidth="1"/>
    <col min="5" max="5" width="28.5" style="40" bestFit="1" customWidth="1"/>
    <col min="6" max="6" width="6.83203125" style="40" bestFit="1" customWidth="1"/>
    <col min="7" max="7" width="14.5" style="40" customWidth="1"/>
    <col min="8" max="8" width="4.5" style="40" bestFit="1" customWidth="1"/>
    <col min="9" max="9" width="6.1640625" style="40" bestFit="1" customWidth="1"/>
    <col min="10" max="10" width="12.83203125" style="40" customWidth="1"/>
    <col min="11" max="11" width="22.6640625" style="40" customWidth="1"/>
    <col min="12" max="12" width="10.6640625" style="40" customWidth="1"/>
    <col min="13" max="13" width="16.5" style="40" customWidth="1"/>
    <col min="14" max="14" width="11" style="40" customWidth="1"/>
    <col min="15" max="15" width="11.1640625" style="40" customWidth="1"/>
    <col min="16" max="16" width="14.5" style="40" customWidth="1"/>
    <col min="17" max="17" width="12.83203125" style="40" customWidth="1"/>
    <col min="18" max="18" width="14.5" style="40" customWidth="1"/>
    <col min="19" max="19" width="15.6640625" style="40" customWidth="1"/>
    <col min="20" max="20" width="18.1640625" style="41" customWidth="1"/>
    <col min="21" max="21" width="9.83203125" style="40" customWidth="1"/>
    <col min="22" max="22" width="8.5" style="40" customWidth="1"/>
    <col min="23" max="23" width="12.6640625" style="40" customWidth="1"/>
    <col min="24" max="24" width="12" style="40" customWidth="1"/>
    <col min="25" max="25" width="13" style="40" bestFit="1" customWidth="1"/>
    <col min="26" max="26" width="18" style="40" customWidth="1"/>
    <col min="27" max="27" width="17.33203125" style="40" bestFit="1" customWidth="1"/>
    <col min="28" max="29" width="18" style="40" hidden="1" customWidth="1"/>
    <col min="30" max="30" width="34" style="41" customWidth="1"/>
    <col min="31" max="32" width="11.5" style="40" customWidth="1"/>
    <col min="33" max="34" width="19" style="42" customWidth="1"/>
    <col min="35" max="35" width="23.6640625" style="40" bestFit="1" customWidth="1"/>
    <col min="36" max="16384" width="10.6640625" style="40"/>
  </cols>
  <sheetData>
    <row r="1" spans="1:35">
      <c r="B1" s="41"/>
    </row>
    <row r="2" spans="1:35">
      <c r="B2" s="177" t="s">
        <v>103</v>
      </c>
      <c r="C2" s="177" t="s">
        <v>104</v>
      </c>
      <c r="D2" s="177" t="s">
        <v>105</v>
      </c>
      <c r="E2" s="177" t="s">
        <v>106</v>
      </c>
      <c r="F2" s="177" t="s">
        <v>107</v>
      </c>
      <c r="G2" s="184" t="s">
        <v>108</v>
      </c>
      <c r="H2" s="177" t="s">
        <v>109</v>
      </c>
      <c r="I2" s="177" t="s">
        <v>110</v>
      </c>
      <c r="J2" s="177" t="s">
        <v>111</v>
      </c>
      <c r="K2" s="177" t="s">
        <v>112</v>
      </c>
      <c r="L2" s="177" t="s">
        <v>113</v>
      </c>
      <c r="M2" s="178" t="s">
        <v>114</v>
      </c>
      <c r="N2" s="178"/>
      <c r="O2" s="178"/>
      <c r="P2" s="178"/>
      <c r="Q2" s="178"/>
      <c r="R2" s="178"/>
      <c r="S2" s="179" t="s">
        <v>115</v>
      </c>
      <c r="T2" s="172" t="s">
        <v>116</v>
      </c>
      <c r="U2" s="181" t="s">
        <v>117</v>
      </c>
      <c r="V2" s="181"/>
      <c r="W2" s="181"/>
      <c r="X2" s="181" t="s">
        <v>118</v>
      </c>
      <c r="Y2" s="181"/>
      <c r="Z2" s="181"/>
      <c r="AA2" s="182" t="s">
        <v>119</v>
      </c>
      <c r="AB2" s="173" t="s">
        <v>120</v>
      </c>
      <c r="AC2" s="173" t="s">
        <v>121</v>
      </c>
      <c r="AD2" s="172" t="s">
        <v>122</v>
      </c>
      <c r="AE2" s="172" t="s">
        <v>123</v>
      </c>
      <c r="AF2" s="175" t="s">
        <v>124</v>
      </c>
      <c r="AG2" s="172" t="s">
        <v>125</v>
      </c>
      <c r="AH2" s="175" t="s">
        <v>126</v>
      </c>
      <c r="AI2" s="172" t="s">
        <v>127</v>
      </c>
    </row>
    <row r="3" spans="1:35">
      <c r="B3" s="177"/>
      <c r="C3" s="177"/>
      <c r="D3" s="177"/>
      <c r="E3" s="177"/>
      <c r="F3" s="177"/>
      <c r="G3" s="185"/>
      <c r="H3" s="177"/>
      <c r="I3" s="177"/>
      <c r="J3" s="177"/>
      <c r="K3" s="177"/>
      <c r="L3" s="177"/>
      <c r="M3" s="43" t="s">
        <v>128</v>
      </c>
      <c r="N3" s="44" t="s">
        <v>129</v>
      </c>
      <c r="O3" s="43" t="s">
        <v>130</v>
      </c>
      <c r="P3" s="43" t="s">
        <v>131</v>
      </c>
      <c r="Q3" s="43" t="s">
        <v>132</v>
      </c>
      <c r="R3" s="43" t="s">
        <v>133</v>
      </c>
      <c r="S3" s="180"/>
      <c r="T3" s="172"/>
      <c r="U3" s="45" t="s">
        <v>134</v>
      </c>
      <c r="V3" s="45" t="s">
        <v>135</v>
      </c>
      <c r="W3" s="45" t="s">
        <v>136</v>
      </c>
      <c r="X3" s="45" t="s">
        <v>137</v>
      </c>
      <c r="Y3" s="45" t="s">
        <v>135</v>
      </c>
      <c r="Z3" s="45" t="s">
        <v>136</v>
      </c>
      <c r="AA3" s="183"/>
      <c r="AB3" s="174"/>
      <c r="AC3" s="174"/>
      <c r="AD3" s="172"/>
      <c r="AE3" s="172"/>
      <c r="AF3" s="176"/>
      <c r="AG3" s="172"/>
      <c r="AH3" s="176"/>
      <c r="AI3" s="172"/>
    </row>
    <row r="4" spans="1:35">
      <c r="B4" s="46"/>
      <c r="C4" s="46"/>
      <c r="D4" s="46"/>
      <c r="E4" s="46"/>
      <c r="F4" s="46"/>
      <c r="G4" s="47"/>
      <c r="H4" s="46"/>
      <c r="I4" s="46"/>
      <c r="J4" s="46"/>
      <c r="K4" s="46"/>
      <c r="L4" s="46"/>
      <c r="M4" s="48"/>
      <c r="N4" s="44"/>
      <c r="O4" s="49"/>
      <c r="P4" s="43"/>
      <c r="Q4" s="43"/>
      <c r="R4" s="43"/>
      <c r="S4" s="50"/>
      <c r="T4" s="51"/>
      <c r="U4" s="45"/>
      <c r="V4" s="45"/>
      <c r="W4" s="45"/>
      <c r="X4" s="45"/>
      <c r="Y4" s="45"/>
      <c r="Z4" s="45"/>
      <c r="AA4" s="52"/>
      <c r="AB4" s="53"/>
      <c r="AC4" s="53"/>
      <c r="AD4" s="51"/>
      <c r="AE4" s="51"/>
      <c r="AF4" s="51"/>
      <c r="AG4" s="51"/>
      <c r="AH4" s="51"/>
      <c r="AI4" s="51"/>
    </row>
    <row r="5" spans="1:35" ht="15">
      <c r="B5" s="54" t="s">
        <v>138</v>
      </c>
      <c r="C5" s="54">
        <v>1</v>
      </c>
      <c r="D5" s="54" t="s">
        <v>139</v>
      </c>
      <c r="E5" s="54" t="s">
        <v>140</v>
      </c>
      <c r="F5" s="54" t="s">
        <v>141</v>
      </c>
      <c r="G5" s="55" t="s">
        <v>142</v>
      </c>
      <c r="H5" s="54" t="s">
        <v>143</v>
      </c>
      <c r="I5" s="56" t="s">
        <v>144</v>
      </c>
      <c r="J5" s="57" t="s">
        <v>145</v>
      </c>
      <c r="K5" s="57" t="s">
        <v>146</v>
      </c>
      <c r="L5" s="57" t="s">
        <v>147</v>
      </c>
      <c r="M5" s="58" t="s">
        <v>148</v>
      </c>
      <c r="N5" s="59" t="s">
        <v>149</v>
      </c>
      <c r="O5" s="60" t="s">
        <v>150</v>
      </c>
      <c r="P5" s="57" t="s">
        <v>151</v>
      </c>
      <c r="Q5" s="57" t="s">
        <v>152</v>
      </c>
      <c r="R5" s="57" t="s">
        <v>153</v>
      </c>
      <c r="S5" s="61" t="s">
        <v>154</v>
      </c>
      <c r="T5" s="62"/>
      <c r="U5" s="63" t="s">
        <v>155</v>
      </c>
      <c r="V5" s="63" t="s">
        <v>156</v>
      </c>
      <c r="W5" s="63" t="s">
        <v>157</v>
      </c>
      <c r="X5" s="64" t="s">
        <v>158</v>
      </c>
      <c r="Y5" s="63" t="s">
        <v>159</v>
      </c>
      <c r="Z5" s="63" t="s">
        <v>160</v>
      </c>
      <c r="AA5" s="63" t="s">
        <v>161</v>
      </c>
      <c r="AB5" s="65" t="s">
        <v>162</v>
      </c>
      <c r="AC5" s="66" t="s">
        <v>163</v>
      </c>
      <c r="AD5" s="67" t="s">
        <v>164</v>
      </c>
      <c r="AE5" s="68">
        <v>3772</v>
      </c>
      <c r="AF5" s="69"/>
      <c r="AG5" s="69"/>
      <c r="AH5" s="69"/>
      <c r="AI5" s="67"/>
    </row>
    <row r="6" spans="1:35" ht="15">
      <c r="B6" s="54" t="s">
        <v>138</v>
      </c>
      <c r="C6" s="54">
        <v>2</v>
      </c>
      <c r="D6" s="54" t="s">
        <v>165</v>
      </c>
      <c r="E6" s="55" t="s">
        <v>166</v>
      </c>
      <c r="F6" s="55" t="s">
        <v>167</v>
      </c>
      <c r="G6" s="55" t="s">
        <v>168</v>
      </c>
      <c r="H6" s="55" t="s">
        <v>143</v>
      </c>
      <c r="I6" s="55" t="s">
        <v>144</v>
      </c>
      <c r="J6" s="70" t="s">
        <v>169</v>
      </c>
      <c r="K6" s="70" t="s">
        <v>170</v>
      </c>
      <c r="L6" s="70" t="s">
        <v>171</v>
      </c>
      <c r="M6" s="57" t="s">
        <v>172</v>
      </c>
      <c r="N6" s="71" t="s">
        <v>173</v>
      </c>
      <c r="O6" s="57" t="s">
        <v>150</v>
      </c>
      <c r="P6" s="57" t="s">
        <v>174</v>
      </c>
      <c r="Q6" s="57" t="s">
        <v>175</v>
      </c>
      <c r="R6" s="57" t="s">
        <v>176</v>
      </c>
      <c r="S6" s="72" t="s">
        <v>177</v>
      </c>
      <c r="T6" s="62" t="s">
        <v>178</v>
      </c>
      <c r="U6" s="63" t="s">
        <v>155</v>
      </c>
      <c r="V6" s="63" t="s">
        <v>156</v>
      </c>
      <c r="W6" s="63" t="s">
        <v>157</v>
      </c>
      <c r="X6" s="64" t="s">
        <v>158</v>
      </c>
      <c r="Y6" s="63" t="s">
        <v>179</v>
      </c>
      <c r="Z6" s="63" t="s">
        <v>180</v>
      </c>
      <c r="AA6" s="63" t="s">
        <v>161</v>
      </c>
      <c r="AB6" s="65" t="s">
        <v>162</v>
      </c>
      <c r="AC6" s="65" t="s">
        <v>181</v>
      </c>
      <c r="AD6" s="67" t="s">
        <v>164</v>
      </c>
      <c r="AE6" s="69">
        <v>2872</v>
      </c>
      <c r="AF6" s="69"/>
      <c r="AG6" s="69"/>
      <c r="AH6" s="69"/>
      <c r="AI6" s="67"/>
    </row>
    <row r="7" spans="1:35" ht="15">
      <c r="B7" s="73" t="s">
        <v>138</v>
      </c>
      <c r="C7" s="73">
        <v>3</v>
      </c>
      <c r="D7" s="73" t="s">
        <v>182</v>
      </c>
      <c r="E7" s="73" t="s">
        <v>183</v>
      </c>
      <c r="F7" s="73" t="s">
        <v>184</v>
      </c>
      <c r="G7" s="73" t="s">
        <v>185</v>
      </c>
      <c r="H7" s="73" t="s">
        <v>143</v>
      </c>
      <c r="I7" s="74" t="s">
        <v>144</v>
      </c>
      <c r="J7" s="74">
        <v>18210716335</v>
      </c>
      <c r="K7" s="74" t="s">
        <v>186</v>
      </c>
      <c r="L7" s="74" t="s">
        <v>187</v>
      </c>
      <c r="M7" s="74" t="s">
        <v>188</v>
      </c>
      <c r="N7" s="75" t="s">
        <v>189</v>
      </c>
      <c r="O7" s="73" t="s">
        <v>190</v>
      </c>
      <c r="P7" s="73" t="s">
        <v>191</v>
      </c>
      <c r="Q7" s="74" t="s">
        <v>192</v>
      </c>
      <c r="R7" s="74" t="s">
        <v>193</v>
      </c>
      <c r="S7" s="76" t="s">
        <v>194</v>
      </c>
      <c r="T7" s="77"/>
      <c r="U7" s="78" t="s">
        <v>155</v>
      </c>
      <c r="V7" s="78" t="s">
        <v>156</v>
      </c>
      <c r="W7" s="78" t="s">
        <v>157</v>
      </c>
      <c r="X7" s="76" t="s">
        <v>158</v>
      </c>
      <c r="Y7" s="78" t="s">
        <v>179</v>
      </c>
      <c r="Z7" s="78" t="s">
        <v>180</v>
      </c>
      <c r="AA7" s="78" t="s">
        <v>161</v>
      </c>
      <c r="AB7" s="78"/>
      <c r="AC7" s="78"/>
      <c r="AD7" s="73"/>
      <c r="AE7" s="79"/>
      <c r="AF7" s="79"/>
      <c r="AG7" s="79">
        <v>1000</v>
      </c>
      <c r="AH7" s="79"/>
      <c r="AI7" s="79" t="s">
        <v>195</v>
      </c>
    </row>
    <row r="8" spans="1:35">
      <c r="B8" s="80" t="s">
        <v>196</v>
      </c>
      <c r="C8" s="54">
        <v>4</v>
      </c>
      <c r="D8" s="80" t="s">
        <v>197</v>
      </c>
      <c r="E8" s="80" t="s">
        <v>198</v>
      </c>
      <c r="F8" s="80" t="s">
        <v>199</v>
      </c>
      <c r="G8" s="80" t="s">
        <v>200</v>
      </c>
      <c r="H8" s="80" t="s">
        <v>201</v>
      </c>
      <c r="I8" s="81" t="s">
        <v>144</v>
      </c>
      <c r="J8" s="81">
        <v>18501386161</v>
      </c>
      <c r="K8" s="82" t="s">
        <v>202</v>
      </c>
      <c r="L8" s="82" t="s">
        <v>203</v>
      </c>
      <c r="M8" s="80" t="s">
        <v>204</v>
      </c>
      <c r="N8" s="82" t="s">
        <v>205</v>
      </c>
      <c r="O8" s="64"/>
      <c r="P8" s="64" t="s">
        <v>206</v>
      </c>
      <c r="Q8" s="64"/>
      <c r="R8" s="64"/>
      <c r="S8" s="61" t="s">
        <v>207</v>
      </c>
      <c r="T8" s="83"/>
      <c r="U8" s="64" t="s">
        <v>155</v>
      </c>
      <c r="V8" s="64" t="s">
        <v>156</v>
      </c>
      <c r="W8" s="64" t="s">
        <v>157</v>
      </c>
      <c r="X8" s="64" t="s">
        <v>158</v>
      </c>
      <c r="Y8" s="63" t="s">
        <v>179</v>
      </c>
      <c r="Z8" s="63" t="s">
        <v>180</v>
      </c>
      <c r="AA8" s="63" t="s">
        <v>161</v>
      </c>
      <c r="AB8" s="65" t="s">
        <v>162</v>
      </c>
      <c r="AC8" s="65" t="s">
        <v>181</v>
      </c>
      <c r="AD8" s="84" t="s">
        <v>164</v>
      </c>
      <c r="AE8" s="69">
        <v>2872</v>
      </c>
      <c r="AF8" s="61"/>
      <c r="AG8" s="69"/>
      <c r="AH8" s="69"/>
      <c r="AI8" s="67"/>
    </row>
    <row r="9" spans="1:35" ht="15">
      <c r="A9" s="42"/>
      <c r="B9" s="80" t="s">
        <v>196</v>
      </c>
      <c r="C9" s="54">
        <v>5</v>
      </c>
      <c r="D9" s="80" t="s">
        <v>208</v>
      </c>
      <c r="E9" s="80" t="s">
        <v>209</v>
      </c>
      <c r="F9" s="80" t="s">
        <v>210</v>
      </c>
      <c r="G9" s="80" t="s">
        <v>211</v>
      </c>
      <c r="H9" s="56" t="s">
        <v>201</v>
      </c>
      <c r="I9" s="85" t="s">
        <v>212</v>
      </c>
      <c r="J9" s="56">
        <v>13868818032</v>
      </c>
      <c r="K9" s="86" t="s">
        <v>213</v>
      </c>
      <c r="L9" s="86" t="s">
        <v>214</v>
      </c>
      <c r="M9" s="80" t="s">
        <v>215</v>
      </c>
      <c r="N9" s="56" t="s">
        <v>216</v>
      </c>
      <c r="O9" s="64"/>
      <c r="P9" s="64" t="s">
        <v>217</v>
      </c>
      <c r="Q9" s="64"/>
      <c r="R9" s="64"/>
      <c r="S9" s="61" t="s">
        <v>218</v>
      </c>
      <c r="T9" s="83"/>
      <c r="U9" s="64" t="s">
        <v>155</v>
      </c>
      <c r="V9" s="64" t="s">
        <v>219</v>
      </c>
      <c r="W9" s="64" t="s">
        <v>220</v>
      </c>
      <c r="X9" s="64" t="s">
        <v>221</v>
      </c>
      <c r="Y9" s="64" t="s">
        <v>222</v>
      </c>
      <c r="Z9" s="64" t="s">
        <v>223</v>
      </c>
      <c r="AA9" s="64" t="s">
        <v>224</v>
      </c>
      <c r="AB9" s="87" t="s">
        <v>225</v>
      </c>
      <c r="AC9" s="88" t="s">
        <v>226</v>
      </c>
      <c r="AD9" s="67" t="s">
        <v>164</v>
      </c>
      <c r="AE9" s="61">
        <v>2754</v>
      </c>
      <c r="AF9" s="61"/>
      <c r="AG9" s="61"/>
      <c r="AH9" s="61"/>
      <c r="AI9" s="84"/>
    </row>
    <row r="10" spans="1:35" ht="15">
      <c r="B10" s="80" t="s">
        <v>196</v>
      </c>
      <c r="C10" s="54">
        <v>6</v>
      </c>
      <c r="D10" s="80" t="s">
        <v>197</v>
      </c>
      <c r="E10" s="80" t="s">
        <v>198</v>
      </c>
      <c r="F10" s="80" t="s">
        <v>227</v>
      </c>
      <c r="G10" s="80" t="s">
        <v>228</v>
      </c>
      <c r="H10" s="80" t="s">
        <v>143</v>
      </c>
      <c r="I10" s="81" t="s">
        <v>144</v>
      </c>
      <c r="J10" s="81">
        <v>15011201564</v>
      </c>
      <c r="K10" s="82" t="s">
        <v>229</v>
      </c>
      <c r="L10" s="82" t="s">
        <v>230</v>
      </c>
      <c r="M10" s="80" t="s">
        <v>231</v>
      </c>
      <c r="N10" s="82" t="s">
        <v>232</v>
      </c>
      <c r="O10" s="64"/>
      <c r="P10" s="64" t="s">
        <v>233</v>
      </c>
      <c r="Q10" s="64"/>
      <c r="R10" s="64"/>
      <c r="S10" s="61" t="s">
        <v>234</v>
      </c>
      <c r="T10" s="83"/>
      <c r="U10" s="64" t="s">
        <v>155</v>
      </c>
      <c r="V10" s="64" t="s">
        <v>156</v>
      </c>
      <c r="W10" s="64" t="s">
        <v>157</v>
      </c>
      <c r="X10" s="64" t="s">
        <v>158</v>
      </c>
      <c r="Y10" s="64" t="s">
        <v>179</v>
      </c>
      <c r="Z10" s="64" t="s">
        <v>180</v>
      </c>
      <c r="AA10" s="63" t="s">
        <v>161</v>
      </c>
      <c r="AB10" s="65" t="s">
        <v>162</v>
      </c>
      <c r="AC10" s="65" t="s">
        <v>181</v>
      </c>
      <c r="AD10" s="67" t="s">
        <v>164</v>
      </c>
      <c r="AE10" s="69">
        <v>2872</v>
      </c>
      <c r="AF10" s="61"/>
      <c r="AG10" s="69"/>
      <c r="AH10" s="69"/>
      <c r="AI10" s="67"/>
    </row>
    <row r="11" spans="1:35" ht="15">
      <c r="B11" s="54" t="s">
        <v>138</v>
      </c>
      <c r="C11" s="54">
        <v>7</v>
      </c>
      <c r="D11" s="54" t="s">
        <v>235</v>
      </c>
      <c r="E11" s="55" t="s">
        <v>236</v>
      </c>
      <c r="F11" s="56" t="s">
        <v>237</v>
      </c>
      <c r="G11" s="54" t="s">
        <v>142</v>
      </c>
      <c r="H11" s="54" t="s">
        <v>201</v>
      </c>
      <c r="I11" s="57" t="s">
        <v>144</v>
      </c>
      <c r="J11" s="57" t="s">
        <v>238</v>
      </c>
      <c r="K11" s="57" t="s">
        <v>239</v>
      </c>
      <c r="L11" s="57" t="s">
        <v>240</v>
      </c>
      <c r="M11" s="57" t="s">
        <v>241</v>
      </c>
      <c r="N11" s="57" t="s">
        <v>242</v>
      </c>
      <c r="O11" s="59" t="s">
        <v>150</v>
      </c>
      <c r="P11" s="57" t="s">
        <v>243</v>
      </c>
      <c r="Q11" s="59" t="s">
        <v>152</v>
      </c>
      <c r="R11" s="57" t="s">
        <v>244</v>
      </c>
      <c r="S11" s="72" t="s">
        <v>245</v>
      </c>
      <c r="T11" s="62"/>
      <c r="U11" s="63" t="s">
        <v>155</v>
      </c>
      <c r="V11" s="63" t="s">
        <v>156</v>
      </c>
      <c r="W11" s="63" t="s">
        <v>157</v>
      </c>
      <c r="X11" s="64" t="s">
        <v>158</v>
      </c>
      <c r="Y11" s="63" t="s">
        <v>179</v>
      </c>
      <c r="Z11" s="63" t="s">
        <v>180</v>
      </c>
      <c r="AA11" s="63" t="s">
        <v>161</v>
      </c>
      <c r="AB11" s="65" t="s">
        <v>162</v>
      </c>
      <c r="AC11" s="65" t="s">
        <v>181</v>
      </c>
      <c r="AD11" s="67" t="s">
        <v>164</v>
      </c>
      <c r="AE11" s="69">
        <v>2872</v>
      </c>
      <c r="AF11" s="69"/>
      <c r="AG11" s="69"/>
      <c r="AH11" s="69"/>
      <c r="AI11" s="67"/>
    </row>
    <row r="12" spans="1:35" ht="15">
      <c r="B12" s="54" t="s">
        <v>138</v>
      </c>
      <c r="C12" s="54">
        <v>8</v>
      </c>
      <c r="D12" s="56" t="s">
        <v>165</v>
      </c>
      <c r="E12" s="56" t="s">
        <v>246</v>
      </c>
      <c r="F12" s="56" t="s">
        <v>247</v>
      </c>
      <c r="G12" s="56" t="s">
        <v>142</v>
      </c>
      <c r="H12" s="56" t="s">
        <v>201</v>
      </c>
      <c r="I12" s="56" t="s">
        <v>144</v>
      </c>
      <c r="J12" s="70" t="s">
        <v>248</v>
      </c>
      <c r="K12" s="70" t="s">
        <v>249</v>
      </c>
      <c r="L12" s="70" t="s">
        <v>250</v>
      </c>
      <c r="M12" s="70" t="s">
        <v>251</v>
      </c>
      <c r="N12" s="89" t="s">
        <v>252</v>
      </c>
      <c r="O12" s="70" t="s">
        <v>253</v>
      </c>
      <c r="P12" s="70" t="s">
        <v>254</v>
      </c>
      <c r="Q12" s="70" t="s">
        <v>152</v>
      </c>
      <c r="R12" s="70" t="s">
        <v>255</v>
      </c>
      <c r="S12" s="90" t="s">
        <v>256</v>
      </c>
      <c r="T12" s="62"/>
      <c r="U12" s="63" t="s">
        <v>155</v>
      </c>
      <c r="V12" s="63" t="s">
        <v>156</v>
      </c>
      <c r="W12" s="63" t="s">
        <v>157</v>
      </c>
      <c r="X12" s="64" t="s">
        <v>158</v>
      </c>
      <c r="Y12" s="63" t="s">
        <v>179</v>
      </c>
      <c r="Z12" s="63" t="s">
        <v>180</v>
      </c>
      <c r="AA12" s="63" t="s">
        <v>161</v>
      </c>
      <c r="AB12" s="65" t="s">
        <v>162</v>
      </c>
      <c r="AC12" s="65" t="s">
        <v>181</v>
      </c>
      <c r="AD12" s="67" t="s">
        <v>164</v>
      </c>
      <c r="AE12" s="69">
        <v>2872</v>
      </c>
      <c r="AF12" s="69"/>
      <c r="AG12" s="69"/>
      <c r="AH12" s="69"/>
      <c r="AI12" s="67"/>
    </row>
    <row r="13" spans="1:35" ht="15">
      <c r="A13" s="42"/>
      <c r="B13" s="54" t="s">
        <v>196</v>
      </c>
      <c r="C13" s="54">
        <v>9</v>
      </c>
      <c r="D13" s="54" t="s">
        <v>208</v>
      </c>
      <c r="E13" s="54" t="s">
        <v>209</v>
      </c>
      <c r="F13" s="54" t="s">
        <v>257</v>
      </c>
      <c r="G13" s="54" t="s">
        <v>258</v>
      </c>
      <c r="H13" s="54" t="s">
        <v>143</v>
      </c>
      <c r="I13" s="57" t="s">
        <v>212</v>
      </c>
      <c r="J13" s="56">
        <v>13143118775</v>
      </c>
      <c r="K13" s="85" t="s">
        <v>259</v>
      </c>
      <c r="L13" s="85" t="s">
        <v>260</v>
      </c>
      <c r="M13" s="91" t="s">
        <v>261</v>
      </c>
      <c r="N13" s="92" t="s">
        <v>262</v>
      </c>
      <c r="O13" s="64"/>
      <c r="P13" s="64" t="s">
        <v>263</v>
      </c>
      <c r="Q13" s="64"/>
      <c r="R13" s="64"/>
      <c r="S13" s="61" t="s">
        <v>264</v>
      </c>
      <c r="T13" s="93"/>
      <c r="U13" s="64" t="s">
        <v>155</v>
      </c>
      <c r="V13" s="64" t="s">
        <v>219</v>
      </c>
      <c r="W13" s="64" t="s">
        <v>220</v>
      </c>
      <c r="X13" s="64" t="s">
        <v>221</v>
      </c>
      <c r="Y13" s="64" t="s">
        <v>222</v>
      </c>
      <c r="Z13" s="64" t="s">
        <v>223</v>
      </c>
      <c r="AA13" s="64" t="s">
        <v>224</v>
      </c>
      <c r="AB13" s="87" t="s">
        <v>225</v>
      </c>
      <c r="AC13" s="65" t="s">
        <v>226</v>
      </c>
      <c r="AD13" s="67" t="s">
        <v>164</v>
      </c>
      <c r="AE13" s="94">
        <v>2804</v>
      </c>
      <c r="AF13" s="94"/>
      <c r="AG13" s="61">
        <v>600</v>
      </c>
      <c r="AH13" s="61"/>
      <c r="AI13" s="95" t="s">
        <v>265</v>
      </c>
    </row>
    <row r="14" spans="1:35" ht="15">
      <c r="B14" s="80" t="s">
        <v>196</v>
      </c>
      <c r="C14" s="54">
        <v>10</v>
      </c>
      <c r="D14" s="80" t="s">
        <v>208</v>
      </c>
      <c r="E14" s="80" t="s">
        <v>266</v>
      </c>
      <c r="F14" s="91" t="s">
        <v>267</v>
      </c>
      <c r="G14" s="80" t="s">
        <v>258</v>
      </c>
      <c r="H14" s="80" t="s">
        <v>143</v>
      </c>
      <c r="I14" s="85" t="s">
        <v>212</v>
      </c>
      <c r="J14" s="80">
        <v>13040635990</v>
      </c>
      <c r="K14" s="85" t="s">
        <v>268</v>
      </c>
      <c r="L14" s="85" t="s">
        <v>269</v>
      </c>
      <c r="M14" s="80" t="s">
        <v>270</v>
      </c>
      <c r="N14" s="80" t="s">
        <v>271</v>
      </c>
      <c r="O14" s="64"/>
      <c r="P14" s="64" t="s">
        <v>272</v>
      </c>
      <c r="Q14" s="64"/>
      <c r="R14" s="64"/>
      <c r="S14" s="61" t="s">
        <v>264</v>
      </c>
      <c r="T14" s="83"/>
      <c r="U14" s="64" t="s">
        <v>155</v>
      </c>
      <c r="V14" s="64" t="s">
        <v>219</v>
      </c>
      <c r="W14" s="64" t="s">
        <v>220</v>
      </c>
      <c r="X14" s="64" t="s">
        <v>273</v>
      </c>
      <c r="Y14" s="64" t="s">
        <v>274</v>
      </c>
      <c r="Z14" s="64" t="s">
        <v>275</v>
      </c>
      <c r="AA14" s="64" t="s">
        <v>224</v>
      </c>
      <c r="AB14" s="87" t="s">
        <v>225</v>
      </c>
      <c r="AC14" s="87" t="s">
        <v>276</v>
      </c>
      <c r="AD14" s="84" t="s">
        <v>164</v>
      </c>
      <c r="AE14" s="61">
        <v>3272</v>
      </c>
      <c r="AF14" s="61"/>
      <c r="AG14" s="61"/>
      <c r="AH14" s="61"/>
      <c r="AI14" s="84"/>
    </row>
    <row r="15" spans="1:35" ht="15">
      <c r="B15" s="54" t="s">
        <v>138</v>
      </c>
      <c r="C15" s="54">
        <v>11</v>
      </c>
      <c r="D15" s="54" t="s">
        <v>182</v>
      </c>
      <c r="E15" s="54" t="s">
        <v>183</v>
      </c>
      <c r="F15" s="54" t="s">
        <v>277</v>
      </c>
      <c r="G15" s="54" t="s">
        <v>278</v>
      </c>
      <c r="H15" s="56" t="s">
        <v>201</v>
      </c>
      <c r="I15" s="57" t="s">
        <v>144</v>
      </c>
      <c r="J15" s="57">
        <v>18210716335</v>
      </c>
      <c r="K15" s="57" t="s">
        <v>279</v>
      </c>
      <c r="L15" s="57" t="s">
        <v>280</v>
      </c>
      <c r="M15" s="54" t="s">
        <v>281</v>
      </c>
      <c r="N15" s="96" t="s">
        <v>282</v>
      </c>
      <c r="O15" s="54" t="s">
        <v>150</v>
      </c>
      <c r="P15" s="97" t="s">
        <v>283</v>
      </c>
      <c r="Q15" s="57" t="s">
        <v>192</v>
      </c>
      <c r="R15" s="57" t="s">
        <v>284</v>
      </c>
      <c r="S15" s="61" t="s">
        <v>285</v>
      </c>
      <c r="T15" s="62"/>
      <c r="U15" s="63" t="s">
        <v>155</v>
      </c>
      <c r="V15" s="63" t="s">
        <v>156</v>
      </c>
      <c r="W15" s="63" t="s">
        <v>157</v>
      </c>
      <c r="X15" s="64" t="s">
        <v>158</v>
      </c>
      <c r="Y15" s="63" t="s">
        <v>179</v>
      </c>
      <c r="Z15" s="63" t="s">
        <v>180</v>
      </c>
      <c r="AA15" s="63" t="s">
        <v>161</v>
      </c>
      <c r="AB15" s="65" t="s">
        <v>162</v>
      </c>
      <c r="AC15" s="65" t="s">
        <v>181</v>
      </c>
      <c r="AD15" s="67" t="s">
        <v>164</v>
      </c>
      <c r="AE15" s="69">
        <v>2872</v>
      </c>
      <c r="AF15" s="69"/>
      <c r="AG15" s="69"/>
      <c r="AH15" s="69"/>
      <c r="AI15" s="67"/>
    </row>
    <row r="16" spans="1:35" ht="15">
      <c r="B16" s="54" t="s">
        <v>138</v>
      </c>
      <c r="C16" s="54">
        <v>12</v>
      </c>
      <c r="D16" s="54" t="s">
        <v>235</v>
      </c>
      <c r="E16" s="55" t="s">
        <v>236</v>
      </c>
      <c r="F16" s="56" t="s">
        <v>286</v>
      </c>
      <c r="G16" s="54" t="s">
        <v>228</v>
      </c>
      <c r="H16" s="56" t="s">
        <v>143</v>
      </c>
      <c r="I16" s="57" t="s">
        <v>144</v>
      </c>
      <c r="J16" s="57" t="s">
        <v>287</v>
      </c>
      <c r="K16" s="57" t="s">
        <v>288</v>
      </c>
      <c r="L16" s="57" t="s">
        <v>289</v>
      </c>
      <c r="M16" s="57" t="s">
        <v>290</v>
      </c>
      <c r="N16" s="59" t="s">
        <v>291</v>
      </c>
      <c r="O16" s="57" t="s">
        <v>292</v>
      </c>
      <c r="P16" s="57" t="s">
        <v>293</v>
      </c>
      <c r="Q16" s="57" t="s">
        <v>294</v>
      </c>
      <c r="R16" s="57" t="s">
        <v>295</v>
      </c>
      <c r="S16" s="72" t="s">
        <v>296</v>
      </c>
      <c r="T16" s="62"/>
      <c r="U16" s="63" t="s">
        <v>155</v>
      </c>
      <c r="V16" s="63" t="s">
        <v>156</v>
      </c>
      <c r="W16" s="63" t="s">
        <v>157</v>
      </c>
      <c r="X16" s="64" t="s">
        <v>158</v>
      </c>
      <c r="Y16" s="63" t="s">
        <v>179</v>
      </c>
      <c r="Z16" s="63" t="s">
        <v>180</v>
      </c>
      <c r="AA16" s="63" t="s">
        <v>161</v>
      </c>
      <c r="AB16" s="65" t="s">
        <v>162</v>
      </c>
      <c r="AC16" s="65" t="s">
        <v>181</v>
      </c>
      <c r="AD16" s="67" t="s">
        <v>164</v>
      </c>
      <c r="AE16" s="69">
        <v>2872</v>
      </c>
      <c r="AF16" s="69"/>
      <c r="AG16" s="69"/>
      <c r="AH16" s="69"/>
      <c r="AI16" s="67"/>
    </row>
    <row r="17" spans="2:35" ht="15">
      <c r="B17" s="54" t="s">
        <v>297</v>
      </c>
      <c r="C17" s="54">
        <v>13</v>
      </c>
      <c r="D17" s="54" t="s">
        <v>298</v>
      </c>
      <c r="E17" s="54" t="s">
        <v>299</v>
      </c>
      <c r="F17" s="54" t="s">
        <v>300</v>
      </c>
      <c r="G17" s="54" t="s">
        <v>301</v>
      </c>
      <c r="H17" s="54" t="s">
        <v>302</v>
      </c>
      <c r="I17" s="57" t="s">
        <v>150</v>
      </c>
      <c r="J17" s="57" t="s">
        <v>303</v>
      </c>
      <c r="K17" s="57" t="s">
        <v>304</v>
      </c>
      <c r="L17" s="57" t="s">
        <v>305</v>
      </c>
      <c r="M17" s="96" t="s">
        <v>306</v>
      </c>
      <c r="N17" s="96" t="s">
        <v>307</v>
      </c>
      <c r="O17" s="57"/>
      <c r="P17" s="57" t="s">
        <v>308</v>
      </c>
      <c r="Q17" s="57"/>
      <c r="R17" s="57"/>
      <c r="S17" s="72" t="s">
        <v>309</v>
      </c>
      <c r="T17" s="62"/>
      <c r="U17" s="63" t="s">
        <v>155</v>
      </c>
      <c r="V17" s="63" t="s">
        <v>156</v>
      </c>
      <c r="W17" s="63" t="s">
        <v>157</v>
      </c>
      <c r="X17" s="64" t="s">
        <v>273</v>
      </c>
      <c r="Y17" s="63" t="s">
        <v>179</v>
      </c>
      <c r="Z17" s="63" t="s">
        <v>180</v>
      </c>
      <c r="AA17" s="63" t="s">
        <v>161</v>
      </c>
      <c r="AB17" s="65" t="s">
        <v>162</v>
      </c>
      <c r="AC17" s="87" t="s">
        <v>276</v>
      </c>
      <c r="AD17" s="67" t="s">
        <v>164</v>
      </c>
      <c r="AE17" s="94">
        <v>3712</v>
      </c>
      <c r="AF17" s="94"/>
      <c r="AG17" s="69"/>
      <c r="AH17" s="69"/>
      <c r="AI17" s="67"/>
    </row>
    <row r="18" spans="2:35" ht="15">
      <c r="B18" s="54" t="s">
        <v>297</v>
      </c>
      <c r="C18" s="54">
        <v>14</v>
      </c>
      <c r="D18" s="54" t="s">
        <v>298</v>
      </c>
      <c r="E18" s="54" t="s">
        <v>299</v>
      </c>
      <c r="F18" s="98" t="s">
        <v>310</v>
      </c>
      <c r="G18" s="54" t="s">
        <v>301</v>
      </c>
      <c r="H18" s="54" t="s">
        <v>302</v>
      </c>
      <c r="I18" s="57" t="s">
        <v>150</v>
      </c>
      <c r="J18" s="57" t="s">
        <v>311</v>
      </c>
      <c r="K18" s="57" t="s">
        <v>312</v>
      </c>
      <c r="L18" s="57" t="s">
        <v>313</v>
      </c>
      <c r="M18" s="96" t="s">
        <v>314</v>
      </c>
      <c r="N18" s="96" t="s">
        <v>315</v>
      </c>
      <c r="O18" s="57"/>
      <c r="P18" s="57" t="s">
        <v>316</v>
      </c>
      <c r="Q18" s="57"/>
      <c r="R18" s="57"/>
      <c r="S18" s="72" t="s">
        <v>309</v>
      </c>
      <c r="T18" s="62"/>
      <c r="U18" s="63" t="s">
        <v>155</v>
      </c>
      <c r="V18" s="63" t="s">
        <v>156</v>
      </c>
      <c r="W18" s="63" t="s">
        <v>157</v>
      </c>
      <c r="X18" s="64" t="s">
        <v>273</v>
      </c>
      <c r="Y18" s="63" t="s">
        <v>179</v>
      </c>
      <c r="Z18" s="63" t="s">
        <v>180</v>
      </c>
      <c r="AA18" s="63" t="s">
        <v>161</v>
      </c>
      <c r="AB18" s="65" t="s">
        <v>162</v>
      </c>
      <c r="AC18" s="87" t="s">
        <v>276</v>
      </c>
      <c r="AD18" s="67" t="s">
        <v>164</v>
      </c>
      <c r="AE18" s="94">
        <v>3712</v>
      </c>
      <c r="AF18" s="94"/>
      <c r="AG18" s="69"/>
      <c r="AH18" s="69"/>
      <c r="AI18" s="67"/>
    </row>
    <row r="19" spans="2:35" ht="15">
      <c r="B19" s="54" t="s">
        <v>297</v>
      </c>
      <c r="C19" s="54">
        <v>15</v>
      </c>
      <c r="D19" s="54" t="s">
        <v>298</v>
      </c>
      <c r="E19" s="54" t="s">
        <v>299</v>
      </c>
      <c r="F19" s="54" t="s">
        <v>317</v>
      </c>
      <c r="G19" s="54" t="s">
        <v>301</v>
      </c>
      <c r="H19" s="54" t="s">
        <v>302</v>
      </c>
      <c r="I19" s="57" t="s">
        <v>150</v>
      </c>
      <c r="J19" s="57" t="s">
        <v>318</v>
      </c>
      <c r="K19" s="57" t="s">
        <v>319</v>
      </c>
      <c r="L19" s="57" t="s">
        <v>320</v>
      </c>
      <c r="M19" s="96" t="s">
        <v>321</v>
      </c>
      <c r="N19" s="96" t="s">
        <v>322</v>
      </c>
      <c r="O19" s="57"/>
      <c r="P19" s="57" t="s">
        <v>323</v>
      </c>
      <c r="Q19" s="57"/>
      <c r="R19" s="57"/>
      <c r="S19" s="72" t="s">
        <v>324</v>
      </c>
      <c r="T19" s="62"/>
      <c r="U19" s="63" t="s">
        <v>155</v>
      </c>
      <c r="V19" s="63" t="s">
        <v>156</v>
      </c>
      <c r="W19" s="63" t="s">
        <v>157</v>
      </c>
      <c r="X19" s="64" t="s">
        <v>273</v>
      </c>
      <c r="Y19" s="63" t="s">
        <v>179</v>
      </c>
      <c r="Z19" s="63" t="s">
        <v>180</v>
      </c>
      <c r="AA19" s="63" t="s">
        <v>161</v>
      </c>
      <c r="AB19" s="65" t="s">
        <v>162</v>
      </c>
      <c r="AC19" s="87" t="s">
        <v>276</v>
      </c>
      <c r="AD19" s="67" t="s">
        <v>164</v>
      </c>
      <c r="AE19" s="94">
        <v>3712</v>
      </c>
      <c r="AF19" s="94"/>
      <c r="AG19" s="69"/>
      <c r="AH19" s="69"/>
      <c r="AI19" s="67"/>
    </row>
    <row r="20" spans="2:35" ht="15">
      <c r="B20" s="80" t="s">
        <v>196</v>
      </c>
      <c r="C20" s="54">
        <v>16</v>
      </c>
      <c r="D20" s="80" t="s">
        <v>197</v>
      </c>
      <c r="E20" s="80" t="s">
        <v>325</v>
      </c>
      <c r="F20" s="80" t="s">
        <v>326</v>
      </c>
      <c r="G20" s="80" t="s">
        <v>168</v>
      </c>
      <c r="H20" s="80" t="s">
        <v>201</v>
      </c>
      <c r="I20" s="81" t="s">
        <v>327</v>
      </c>
      <c r="J20" s="81">
        <v>17767141474</v>
      </c>
      <c r="K20" s="82" t="s">
        <v>328</v>
      </c>
      <c r="L20" s="82" t="s">
        <v>329</v>
      </c>
      <c r="M20" s="91" t="s">
        <v>330</v>
      </c>
      <c r="N20" s="86" t="s">
        <v>331</v>
      </c>
      <c r="O20" s="64"/>
      <c r="P20" s="64" t="s">
        <v>332</v>
      </c>
      <c r="Q20" s="64"/>
      <c r="R20" s="64"/>
      <c r="S20" s="61" t="s">
        <v>333</v>
      </c>
      <c r="T20" s="83"/>
      <c r="U20" s="64" t="s">
        <v>155</v>
      </c>
      <c r="V20" s="64" t="s">
        <v>334</v>
      </c>
      <c r="W20" s="64" t="s">
        <v>335</v>
      </c>
      <c r="X20" s="99" t="s">
        <v>158</v>
      </c>
      <c r="Y20" s="99" t="s">
        <v>336</v>
      </c>
      <c r="Z20" s="99" t="s">
        <v>337</v>
      </c>
      <c r="AA20" s="64" t="s">
        <v>338</v>
      </c>
      <c r="AB20" s="66" t="s">
        <v>163</v>
      </c>
      <c r="AC20" s="66" t="s">
        <v>163</v>
      </c>
      <c r="AD20" s="67" t="s">
        <v>164</v>
      </c>
      <c r="AE20" s="100">
        <v>1405</v>
      </c>
      <c r="AF20" s="61"/>
      <c r="AG20" s="68">
        <v>210</v>
      </c>
      <c r="AH20" s="69"/>
      <c r="AI20" s="67" t="s">
        <v>339</v>
      </c>
    </row>
    <row r="21" spans="2:35">
      <c r="B21" s="54" t="s">
        <v>196</v>
      </c>
      <c r="C21" s="54">
        <v>17</v>
      </c>
      <c r="D21" s="54" t="s">
        <v>197</v>
      </c>
      <c r="E21" s="54" t="s">
        <v>340</v>
      </c>
      <c r="F21" s="96" t="s">
        <v>341</v>
      </c>
      <c r="G21" s="54" t="s">
        <v>168</v>
      </c>
      <c r="H21" s="54" t="s">
        <v>201</v>
      </c>
      <c r="I21" s="81" t="s">
        <v>212</v>
      </c>
      <c r="J21" s="81">
        <v>13162728625</v>
      </c>
      <c r="K21" s="82" t="s">
        <v>342</v>
      </c>
      <c r="L21" s="82" t="s">
        <v>343</v>
      </c>
      <c r="M21" s="80" t="s">
        <v>344</v>
      </c>
      <c r="N21" s="101" t="s">
        <v>345</v>
      </c>
      <c r="O21" s="64"/>
      <c r="P21" s="64" t="s">
        <v>346</v>
      </c>
      <c r="Q21" s="64"/>
      <c r="R21" s="64"/>
      <c r="S21" s="61" t="s">
        <v>347</v>
      </c>
      <c r="T21" s="102"/>
      <c r="U21" s="64" t="s">
        <v>155</v>
      </c>
      <c r="V21" s="64" t="s">
        <v>219</v>
      </c>
      <c r="W21" s="64" t="s">
        <v>220</v>
      </c>
      <c r="X21" s="64" t="s">
        <v>158</v>
      </c>
      <c r="Y21" s="64" t="s">
        <v>348</v>
      </c>
      <c r="Z21" s="64" t="s">
        <v>349</v>
      </c>
      <c r="AA21" s="64" t="s">
        <v>224</v>
      </c>
      <c r="AB21" s="87" t="s">
        <v>225</v>
      </c>
      <c r="AC21" s="87" t="s">
        <v>162</v>
      </c>
      <c r="AD21" s="103" t="s">
        <v>164</v>
      </c>
      <c r="AE21" s="94">
        <v>2464</v>
      </c>
      <c r="AF21" s="94"/>
      <c r="AG21" s="94"/>
      <c r="AH21" s="94"/>
      <c r="AI21" s="103"/>
    </row>
    <row r="22" spans="2:35">
      <c r="B22" s="54" t="s">
        <v>196</v>
      </c>
      <c r="C22" s="54">
        <v>18</v>
      </c>
      <c r="D22" s="54" t="s">
        <v>197</v>
      </c>
      <c r="E22" s="54" t="s">
        <v>340</v>
      </c>
      <c r="F22" s="54" t="s">
        <v>350</v>
      </c>
      <c r="G22" s="54" t="s">
        <v>278</v>
      </c>
      <c r="H22" s="54" t="s">
        <v>201</v>
      </c>
      <c r="I22" s="81" t="s">
        <v>212</v>
      </c>
      <c r="J22" s="81">
        <v>18365205212</v>
      </c>
      <c r="K22" s="82" t="s">
        <v>351</v>
      </c>
      <c r="L22" s="82" t="s">
        <v>352</v>
      </c>
      <c r="M22" s="80" t="s">
        <v>353</v>
      </c>
      <c r="N22" s="101" t="s">
        <v>354</v>
      </c>
      <c r="O22" s="64"/>
      <c r="P22" s="64" t="s">
        <v>355</v>
      </c>
      <c r="Q22" s="64"/>
      <c r="R22" s="64"/>
      <c r="S22" s="61" t="s">
        <v>347</v>
      </c>
      <c r="T22" s="102"/>
      <c r="U22" s="64" t="s">
        <v>155</v>
      </c>
      <c r="V22" s="64" t="s">
        <v>219</v>
      </c>
      <c r="W22" s="64" t="s">
        <v>220</v>
      </c>
      <c r="X22" s="64" t="s">
        <v>158</v>
      </c>
      <c r="Y22" s="64" t="s">
        <v>348</v>
      </c>
      <c r="Z22" s="64" t="s">
        <v>349</v>
      </c>
      <c r="AA22" s="64" t="s">
        <v>224</v>
      </c>
      <c r="AB22" s="87" t="s">
        <v>225</v>
      </c>
      <c r="AC22" s="87" t="s">
        <v>162</v>
      </c>
      <c r="AD22" s="103" t="s">
        <v>164</v>
      </c>
      <c r="AE22" s="94">
        <v>2464</v>
      </c>
      <c r="AF22" s="94"/>
      <c r="AG22" s="94"/>
      <c r="AH22" s="94"/>
      <c r="AI22" s="103"/>
    </row>
    <row r="23" spans="2:35">
      <c r="B23" s="54" t="s">
        <v>196</v>
      </c>
      <c r="C23" s="54">
        <v>19</v>
      </c>
      <c r="D23" s="54" t="s">
        <v>197</v>
      </c>
      <c r="E23" s="54" t="s">
        <v>340</v>
      </c>
      <c r="F23" s="54" t="s">
        <v>356</v>
      </c>
      <c r="G23" s="54" t="s">
        <v>278</v>
      </c>
      <c r="H23" s="54" t="s">
        <v>201</v>
      </c>
      <c r="I23" s="81" t="s">
        <v>212</v>
      </c>
      <c r="J23" s="81">
        <v>18956517777</v>
      </c>
      <c r="K23" s="82" t="s">
        <v>357</v>
      </c>
      <c r="L23" s="82" t="s">
        <v>358</v>
      </c>
      <c r="M23" s="80" t="s">
        <v>359</v>
      </c>
      <c r="N23" s="101" t="s">
        <v>360</v>
      </c>
      <c r="O23" s="64"/>
      <c r="P23" s="64" t="s">
        <v>361</v>
      </c>
      <c r="Q23" s="64"/>
      <c r="R23" s="64"/>
      <c r="S23" s="61" t="s">
        <v>333</v>
      </c>
      <c r="T23" s="102"/>
      <c r="U23" s="64" t="s">
        <v>155</v>
      </c>
      <c r="V23" s="64" t="s">
        <v>219</v>
      </c>
      <c r="W23" s="64" t="s">
        <v>220</v>
      </c>
      <c r="X23" s="64" t="s">
        <v>158</v>
      </c>
      <c r="Y23" s="64" t="s">
        <v>348</v>
      </c>
      <c r="Z23" s="64" t="s">
        <v>349</v>
      </c>
      <c r="AA23" s="64" t="s">
        <v>224</v>
      </c>
      <c r="AB23" s="87" t="s">
        <v>225</v>
      </c>
      <c r="AC23" s="87" t="s">
        <v>162</v>
      </c>
      <c r="AD23" s="103" t="s">
        <v>164</v>
      </c>
      <c r="AE23" s="94">
        <v>2464</v>
      </c>
      <c r="AF23" s="94"/>
      <c r="AG23" s="94"/>
      <c r="AH23" s="94"/>
      <c r="AI23" s="103"/>
    </row>
    <row r="24" spans="2:35" ht="15">
      <c r="B24" s="80" t="s">
        <v>196</v>
      </c>
      <c r="C24" s="54">
        <v>20</v>
      </c>
      <c r="D24" s="80" t="s">
        <v>197</v>
      </c>
      <c r="E24" s="80" t="s">
        <v>198</v>
      </c>
      <c r="F24" s="80" t="s">
        <v>362</v>
      </c>
      <c r="G24" s="80" t="s">
        <v>363</v>
      </c>
      <c r="H24" s="80" t="s">
        <v>201</v>
      </c>
      <c r="I24" s="81" t="s">
        <v>144</v>
      </c>
      <c r="J24" s="81">
        <v>18510255096</v>
      </c>
      <c r="K24" s="82" t="s">
        <v>364</v>
      </c>
      <c r="L24" s="82" t="s">
        <v>365</v>
      </c>
      <c r="M24" s="80" t="s">
        <v>366</v>
      </c>
      <c r="N24" s="82" t="s">
        <v>367</v>
      </c>
      <c r="O24" s="64"/>
      <c r="P24" s="64" t="s">
        <v>368</v>
      </c>
      <c r="Q24" s="64"/>
      <c r="R24" s="64"/>
      <c r="S24" s="61" t="s">
        <v>369</v>
      </c>
      <c r="T24" s="83"/>
      <c r="U24" s="64" t="s">
        <v>155</v>
      </c>
      <c r="V24" s="64" t="s">
        <v>156</v>
      </c>
      <c r="W24" s="64" t="s">
        <v>157</v>
      </c>
      <c r="X24" s="64" t="s">
        <v>273</v>
      </c>
      <c r="Y24" s="64" t="s">
        <v>179</v>
      </c>
      <c r="Z24" s="64" t="s">
        <v>180</v>
      </c>
      <c r="AA24" s="63" t="s">
        <v>161</v>
      </c>
      <c r="AB24" s="65" t="s">
        <v>162</v>
      </c>
      <c r="AC24" s="87" t="s">
        <v>276</v>
      </c>
      <c r="AD24" s="67" t="s">
        <v>164</v>
      </c>
      <c r="AE24" s="69">
        <v>4312</v>
      </c>
      <c r="AF24" s="61"/>
      <c r="AG24" s="69"/>
      <c r="AH24" s="69"/>
      <c r="AI24" s="67"/>
    </row>
    <row r="25" spans="2:35" ht="15">
      <c r="B25" s="80" t="s">
        <v>196</v>
      </c>
      <c r="C25" s="54">
        <v>21</v>
      </c>
      <c r="D25" s="80" t="s">
        <v>208</v>
      </c>
      <c r="E25" s="80" t="s">
        <v>370</v>
      </c>
      <c r="F25" s="56" t="s">
        <v>371</v>
      </c>
      <c r="G25" s="56" t="s">
        <v>258</v>
      </c>
      <c r="H25" s="80" t="s">
        <v>201</v>
      </c>
      <c r="I25" s="85" t="s">
        <v>212</v>
      </c>
      <c r="J25" s="80">
        <v>18616150823</v>
      </c>
      <c r="K25" s="85" t="s">
        <v>372</v>
      </c>
      <c r="L25" s="85" t="s">
        <v>373</v>
      </c>
      <c r="M25" s="80" t="s">
        <v>374</v>
      </c>
      <c r="N25" s="80" t="s">
        <v>375</v>
      </c>
      <c r="O25" s="64"/>
      <c r="P25" s="64" t="s">
        <v>376</v>
      </c>
      <c r="Q25" s="64"/>
      <c r="R25" s="64"/>
      <c r="S25" s="61" t="s">
        <v>218</v>
      </c>
      <c r="T25" s="83"/>
      <c r="U25" s="64" t="s">
        <v>155</v>
      </c>
      <c r="V25" s="64" t="s">
        <v>219</v>
      </c>
      <c r="W25" s="64" t="s">
        <v>220</v>
      </c>
      <c r="X25" s="64" t="s">
        <v>158</v>
      </c>
      <c r="Y25" s="64" t="s">
        <v>348</v>
      </c>
      <c r="Z25" s="64" t="s">
        <v>349</v>
      </c>
      <c r="AA25" s="64" t="s">
        <v>224</v>
      </c>
      <c r="AB25" s="87" t="s">
        <v>225</v>
      </c>
      <c r="AC25" s="87" t="s">
        <v>162</v>
      </c>
      <c r="AD25" s="67" t="s">
        <v>164</v>
      </c>
      <c r="AE25" s="100">
        <v>4149</v>
      </c>
      <c r="AF25" s="61"/>
      <c r="AG25" s="61"/>
      <c r="AH25" s="61"/>
      <c r="AI25" s="84"/>
    </row>
    <row r="26" spans="2:35" ht="15">
      <c r="B26" s="80" t="s">
        <v>196</v>
      </c>
      <c r="C26" s="54">
        <v>22</v>
      </c>
      <c r="D26" s="80" t="s">
        <v>208</v>
      </c>
      <c r="E26" s="80" t="s">
        <v>377</v>
      </c>
      <c r="F26" s="91" t="s">
        <v>378</v>
      </c>
      <c r="G26" s="80" t="s">
        <v>379</v>
      </c>
      <c r="H26" s="80" t="s">
        <v>201</v>
      </c>
      <c r="I26" s="85" t="s">
        <v>212</v>
      </c>
      <c r="J26" s="80">
        <v>18602100200</v>
      </c>
      <c r="K26" s="85" t="s">
        <v>380</v>
      </c>
      <c r="L26" s="85" t="s">
        <v>381</v>
      </c>
      <c r="M26" s="80" t="s">
        <v>382</v>
      </c>
      <c r="N26" s="80" t="s">
        <v>383</v>
      </c>
      <c r="O26" s="64"/>
      <c r="P26" s="64" t="s">
        <v>384</v>
      </c>
      <c r="Q26" s="64"/>
      <c r="R26" s="64"/>
      <c r="S26" s="61" t="s">
        <v>385</v>
      </c>
      <c r="T26" s="83"/>
      <c r="U26" s="64" t="s">
        <v>155</v>
      </c>
      <c r="V26" s="64" t="s">
        <v>219</v>
      </c>
      <c r="W26" s="64" t="s">
        <v>220</v>
      </c>
      <c r="X26" s="64" t="s">
        <v>158</v>
      </c>
      <c r="Y26" s="64" t="s">
        <v>348</v>
      </c>
      <c r="Z26" s="64" t="s">
        <v>349</v>
      </c>
      <c r="AA26" s="64" t="s">
        <v>224</v>
      </c>
      <c r="AB26" s="87" t="s">
        <v>225</v>
      </c>
      <c r="AC26" s="87" t="s">
        <v>162</v>
      </c>
      <c r="AD26" s="67" t="s">
        <v>164</v>
      </c>
      <c r="AE26" s="94">
        <v>2804</v>
      </c>
      <c r="AF26" s="94"/>
      <c r="AG26" s="69"/>
      <c r="AH26" s="69"/>
      <c r="AI26" s="67"/>
    </row>
    <row r="27" spans="2:35" ht="15">
      <c r="B27" s="54" t="s">
        <v>196</v>
      </c>
      <c r="C27" s="54">
        <v>23</v>
      </c>
      <c r="D27" s="54" t="s">
        <v>208</v>
      </c>
      <c r="E27" s="54" t="s">
        <v>377</v>
      </c>
      <c r="F27" s="54" t="s">
        <v>386</v>
      </c>
      <c r="G27" s="54" t="s">
        <v>258</v>
      </c>
      <c r="H27" s="54" t="s">
        <v>201</v>
      </c>
      <c r="I27" s="57" t="s">
        <v>212</v>
      </c>
      <c r="J27" s="54">
        <v>15900565544</v>
      </c>
      <c r="K27" s="80" t="s">
        <v>387</v>
      </c>
      <c r="L27" s="80" t="s">
        <v>388</v>
      </c>
      <c r="M27" s="91" t="s">
        <v>389</v>
      </c>
      <c r="N27" s="96" t="s">
        <v>390</v>
      </c>
      <c r="O27" s="64"/>
      <c r="P27" s="64" t="s">
        <v>391</v>
      </c>
      <c r="Q27" s="64"/>
      <c r="R27" s="64"/>
      <c r="S27" s="61" t="s">
        <v>385</v>
      </c>
      <c r="T27" s="93"/>
      <c r="U27" s="64" t="s">
        <v>155</v>
      </c>
      <c r="V27" s="64" t="s">
        <v>219</v>
      </c>
      <c r="W27" s="64" t="s">
        <v>220</v>
      </c>
      <c r="X27" s="64" t="s">
        <v>158</v>
      </c>
      <c r="Y27" s="64" t="s">
        <v>348</v>
      </c>
      <c r="Z27" s="64" t="s">
        <v>349</v>
      </c>
      <c r="AA27" s="64" t="s">
        <v>224</v>
      </c>
      <c r="AB27" s="87" t="s">
        <v>225</v>
      </c>
      <c r="AC27" s="87" t="s">
        <v>162</v>
      </c>
      <c r="AD27" s="67" t="s">
        <v>164</v>
      </c>
      <c r="AE27" s="94">
        <v>2804</v>
      </c>
      <c r="AF27" s="94"/>
      <c r="AG27" s="69"/>
      <c r="AH27" s="69"/>
      <c r="AI27" s="67"/>
    </row>
    <row r="28" spans="2:35" ht="15">
      <c r="B28" s="54" t="s">
        <v>138</v>
      </c>
      <c r="C28" s="54">
        <v>24</v>
      </c>
      <c r="D28" s="54" t="s">
        <v>392</v>
      </c>
      <c r="E28" s="54" t="s">
        <v>393</v>
      </c>
      <c r="F28" s="54" t="s">
        <v>394</v>
      </c>
      <c r="G28" s="54" t="s">
        <v>142</v>
      </c>
      <c r="H28" s="54" t="s">
        <v>201</v>
      </c>
      <c r="I28" s="57" t="s">
        <v>212</v>
      </c>
      <c r="J28" s="57" t="s">
        <v>395</v>
      </c>
      <c r="K28" s="104" t="s">
        <v>396</v>
      </c>
      <c r="L28" s="104" t="s">
        <v>397</v>
      </c>
      <c r="M28" s="57" t="s">
        <v>398</v>
      </c>
      <c r="N28" s="59" t="s">
        <v>399</v>
      </c>
      <c r="O28" s="57" t="s">
        <v>400</v>
      </c>
      <c r="P28" s="57" t="s">
        <v>401</v>
      </c>
      <c r="Q28" s="57" t="s">
        <v>152</v>
      </c>
      <c r="R28" s="57" t="s">
        <v>402</v>
      </c>
      <c r="S28" s="61" t="s">
        <v>403</v>
      </c>
      <c r="T28" s="62"/>
      <c r="U28" s="64" t="s">
        <v>155</v>
      </c>
      <c r="V28" s="64" t="s">
        <v>219</v>
      </c>
      <c r="W28" s="64" t="s">
        <v>220</v>
      </c>
      <c r="X28" s="64" t="s">
        <v>158</v>
      </c>
      <c r="Y28" s="64" t="s">
        <v>348</v>
      </c>
      <c r="Z28" s="64" t="s">
        <v>349</v>
      </c>
      <c r="AA28" s="64" t="s">
        <v>224</v>
      </c>
      <c r="AB28" s="87" t="s">
        <v>225</v>
      </c>
      <c r="AC28" s="87" t="s">
        <v>162</v>
      </c>
      <c r="AD28" s="67" t="s">
        <v>164</v>
      </c>
      <c r="AE28" s="94">
        <v>2804</v>
      </c>
      <c r="AF28" s="94"/>
      <c r="AG28" s="94"/>
      <c r="AH28" s="94"/>
      <c r="AI28" s="103"/>
    </row>
    <row r="29" spans="2:35" ht="15">
      <c r="B29" s="54" t="s">
        <v>196</v>
      </c>
      <c r="C29" s="54">
        <v>25</v>
      </c>
      <c r="D29" s="54" t="s">
        <v>208</v>
      </c>
      <c r="E29" s="54" t="s">
        <v>404</v>
      </c>
      <c r="F29" s="98" t="s">
        <v>405</v>
      </c>
      <c r="G29" s="54" t="s">
        <v>211</v>
      </c>
      <c r="H29" s="54" t="s">
        <v>143</v>
      </c>
      <c r="I29" s="57" t="s">
        <v>212</v>
      </c>
      <c r="J29" s="54">
        <v>13816928313</v>
      </c>
      <c r="K29" s="85" t="s">
        <v>406</v>
      </c>
      <c r="L29" s="85" t="s">
        <v>407</v>
      </c>
      <c r="M29" s="91" t="s">
        <v>408</v>
      </c>
      <c r="N29" s="96" t="s">
        <v>409</v>
      </c>
      <c r="O29" s="64"/>
      <c r="P29" s="64" t="s">
        <v>410</v>
      </c>
      <c r="Q29" s="64"/>
      <c r="R29" s="64"/>
      <c r="S29" s="61" t="s">
        <v>411</v>
      </c>
      <c r="T29" s="93"/>
      <c r="U29" s="64" t="s">
        <v>155</v>
      </c>
      <c r="V29" s="64" t="s">
        <v>219</v>
      </c>
      <c r="W29" s="64" t="s">
        <v>220</v>
      </c>
      <c r="X29" s="64" t="s">
        <v>158</v>
      </c>
      <c r="Y29" s="64" t="s">
        <v>348</v>
      </c>
      <c r="Z29" s="64" t="s">
        <v>349</v>
      </c>
      <c r="AA29" s="64" t="s">
        <v>224</v>
      </c>
      <c r="AB29" s="87" t="s">
        <v>225</v>
      </c>
      <c r="AC29" s="87" t="s">
        <v>162</v>
      </c>
      <c r="AD29" s="67" t="s">
        <v>164</v>
      </c>
      <c r="AE29" s="94">
        <v>2804</v>
      </c>
      <c r="AF29" s="105"/>
      <c r="AG29" s="94"/>
      <c r="AH29" s="94"/>
      <c r="AI29" s="103"/>
    </row>
    <row r="30" spans="2:35" ht="15">
      <c r="B30" s="54" t="s">
        <v>196</v>
      </c>
      <c r="C30" s="54">
        <v>26</v>
      </c>
      <c r="D30" s="54" t="s">
        <v>208</v>
      </c>
      <c r="E30" s="54" t="s">
        <v>404</v>
      </c>
      <c r="F30" s="98" t="s">
        <v>412</v>
      </c>
      <c r="G30" s="54" t="s">
        <v>278</v>
      </c>
      <c r="H30" s="54" t="s">
        <v>201</v>
      </c>
      <c r="I30" s="57" t="s">
        <v>212</v>
      </c>
      <c r="J30" s="54">
        <v>18158301829</v>
      </c>
      <c r="K30" s="85" t="s">
        <v>413</v>
      </c>
      <c r="L30" s="85" t="s">
        <v>414</v>
      </c>
      <c r="M30" s="80" t="s">
        <v>415</v>
      </c>
      <c r="N30" s="96" t="s">
        <v>416</v>
      </c>
      <c r="O30" s="64"/>
      <c r="P30" s="64" t="s">
        <v>417</v>
      </c>
      <c r="Q30" s="64"/>
      <c r="R30" s="64"/>
      <c r="S30" s="61" t="s">
        <v>418</v>
      </c>
      <c r="T30" s="102"/>
      <c r="U30" s="64" t="s">
        <v>155</v>
      </c>
      <c r="V30" s="64" t="s">
        <v>219</v>
      </c>
      <c r="W30" s="64" t="s">
        <v>220</v>
      </c>
      <c r="X30" s="64" t="s">
        <v>158</v>
      </c>
      <c r="Y30" s="64" t="s">
        <v>348</v>
      </c>
      <c r="Z30" s="64" t="s">
        <v>349</v>
      </c>
      <c r="AA30" s="64" t="s">
        <v>224</v>
      </c>
      <c r="AB30" s="87" t="s">
        <v>225</v>
      </c>
      <c r="AC30" s="87" t="s">
        <v>162</v>
      </c>
      <c r="AD30" s="67" t="s">
        <v>164</v>
      </c>
      <c r="AE30" s="94">
        <v>2804</v>
      </c>
      <c r="AF30" s="105"/>
      <c r="AG30" s="94"/>
      <c r="AH30" s="94"/>
      <c r="AI30" s="103"/>
    </row>
    <row r="31" spans="2:35" ht="15">
      <c r="B31" s="73" t="s">
        <v>196</v>
      </c>
      <c r="C31" s="73">
        <v>27</v>
      </c>
      <c r="D31" s="73" t="s">
        <v>197</v>
      </c>
      <c r="E31" s="73" t="s">
        <v>419</v>
      </c>
      <c r="F31" s="73" t="s">
        <v>420</v>
      </c>
      <c r="G31" s="73" t="s">
        <v>258</v>
      </c>
      <c r="H31" s="73" t="s">
        <v>201</v>
      </c>
      <c r="I31" s="123" t="s">
        <v>421</v>
      </c>
      <c r="J31" s="123">
        <v>15622724067</v>
      </c>
      <c r="K31" s="124" t="s">
        <v>422</v>
      </c>
      <c r="L31" s="124" t="s">
        <v>423</v>
      </c>
      <c r="M31" s="125" t="s">
        <v>424</v>
      </c>
      <c r="N31" s="126" t="s">
        <v>425</v>
      </c>
      <c r="O31" s="76"/>
      <c r="P31" s="76"/>
      <c r="Q31" s="76"/>
      <c r="R31" s="76"/>
      <c r="S31" s="76" t="s">
        <v>426</v>
      </c>
      <c r="T31" s="127"/>
      <c r="U31" s="76" t="s">
        <v>427</v>
      </c>
      <c r="V31" s="76" t="s">
        <v>427</v>
      </c>
      <c r="W31" s="76" t="s">
        <v>427</v>
      </c>
      <c r="X31" s="76" t="s">
        <v>427</v>
      </c>
      <c r="Y31" s="76" t="s">
        <v>427</v>
      </c>
      <c r="Z31" s="76" t="s">
        <v>427</v>
      </c>
      <c r="AA31" s="76" t="s">
        <v>428</v>
      </c>
      <c r="AB31" s="76" t="s">
        <v>429</v>
      </c>
      <c r="AC31" s="76" t="s">
        <v>429</v>
      </c>
      <c r="AD31" s="127" t="s">
        <v>430</v>
      </c>
      <c r="AE31" s="127"/>
      <c r="AF31" s="127"/>
      <c r="AG31" s="127"/>
      <c r="AH31" s="127"/>
      <c r="AI31" s="127" t="s">
        <v>694</v>
      </c>
    </row>
    <row r="32" spans="2:35" ht="15">
      <c r="B32" s="54" t="s">
        <v>196</v>
      </c>
      <c r="C32" s="54">
        <v>28</v>
      </c>
      <c r="D32" s="54" t="s">
        <v>208</v>
      </c>
      <c r="E32" s="54" t="s">
        <v>404</v>
      </c>
      <c r="F32" s="98" t="s">
        <v>431</v>
      </c>
      <c r="G32" s="54" t="s">
        <v>211</v>
      </c>
      <c r="H32" s="54" t="s">
        <v>143</v>
      </c>
      <c r="I32" s="57" t="s">
        <v>212</v>
      </c>
      <c r="J32" s="54">
        <v>13262986021</v>
      </c>
      <c r="K32" s="85" t="s">
        <v>432</v>
      </c>
      <c r="L32" s="85" t="s">
        <v>433</v>
      </c>
      <c r="M32" s="91" t="s">
        <v>434</v>
      </c>
      <c r="N32" s="96" t="s">
        <v>435</v>
      </c>
      <c r="O32" s="64"/>
      <c r="P32" s="64" t="s">
        <v>436</v>
      </c>
      <c r="Q32" s="64"/>
      <c r="R32" s="64"/>
      <c r="S32" s="61" t="s">
        <v>437</v>
      </c>
      <c r="T32" s="93"/>
      <c r="U32" s="64" t="s">
        <v>155</v>
      </c>
      <c r="V32" s="64" t="s">
        <v>219</v>
      </c>
      <c r="W32" s="64" t="s">
        <v>220</v>
      </c>
      <c r="X32" s="64" t="s">
        <v>158</v>
      </c>
      <c r="Y32" s="64" t="s">
        <v>348</v>
      </c>
      <c r="Z32" s="64" t="s">
        <v>349</v>
      </c>
      <c r="AA32" s="64" t="s">
        <v>224</v>
      </c>
      <c r="AB32" s="87" t="s">
        <v>225</v>
      </c>
      <c r="AC32" s="87" t="s">
        <v>162</v>
      </c>
      <c r="AD32" s="67" t="s">
        <v>164</v>
      </c>
      <c r="AE32" s="94">
        <v>2804</v>
      </c>
      <c r="AF32" s="105"/>
      <c r="AG32" s="94"/>
      <c r="AH32" s="94"/>
      <c r="AI32" s="103"/>
    </row>
    <row r="33" spans="1:35" ht="15">
      <c r="B33" s="80" t="s">
        <v>196</v>
      </c>
      <c r="C33" s="54">
        <v>29</v>
      </c>
      <c r="D33" s="80" t="s">
        <v>197</v>
      </c>
      <c r="E33" s="80" t="s">
        <v>438</v>
      </c>
      <c r="F33" s="80" t="s">
        <v>439</v>
      </c>
      <c r="G33" s="80" t="s">
        <v>142</v>
      </c>
      <c r="H33" s="80" t="s">
        <v>201</v>
      </c>
      <c r="I33" s="81" t="s">
        <v>144</v>
      </c>
      <c r="J33" s="81">
        <v>15810360521</v>
      </c>
      <c r="K33" s="82" t="s">
        <v>440</v>
      </c>
      <c r="L33" s="82" t="s">
        <v>441</v>
      </c>
      <c r="M33" s="91" t="s">
        <v>442</v>
      </c>
      <c r="N33" s="82" t="s">
        <v>443</v>
      </c>
      <c r="O33" s="64"/>
      <c r="P33" s="64" t="s">
        <v>444</v>
      </c>
      <c r="Q33" s="64"/>
      <c r="R33" s="64"/>
      <c r="S33" s="61" t="s">
        <v>445</v>
      </c>
      <c r="T33" s="83"/>
      <c r="U33" s="64" t="s">
        <v>155</v>
      </c>
      <c r="V33" s="64" t="s">
        <v>156</v>
      </c>
      <c r="W33" s="64" t="s">
        <v>157</v>
      </c>
      <c r="X33" s="64" t="s">
        <v>273</v>
      </c>
      <c r="Y33" s="64" t="s">
        <v>446</v>
      </c>
      <c r="Z33" s="64" t="s">
        <v>447</v>
      </c>
      <c r="AA33" s="63" t="s">
        <v>448</v>
      </c>
      <c r="AB33" s="65" t="s">
        <v>162</v>
      </c>
      <c r="AC33" s="87" t="s">
        <v>276</v>
      </c>
      <c r="AD33" s="67" t="s">
        <v>164</v>
      </c>
      <c r="AE33" s="61">
        <v>2019</v>
      </c>
      <c r="AF33" s="61">
        <v>945</v>
      </c>
      <c r="AG33" s="61"/>
      <c r="AH33" s="61"/>
      <c r="AI33" s="84"/>
    </row>
    <row r="34" spans="1:35" ht="15">
      <c r="B34" s="54" t="s">
        <v>196</v>
      </c>
      <c r="C34" s="54">
        <v>30</v>
      </c>
      <c r="D34" s="54" t="s">
        <v>208</v>
      </c>
      <c r="E34" s="54" t="s">
        <v>404</v>
      </c>
      <c r="F34" s="98" t="s">
        <v>449</v>
      </c>
      <c r="G34" s="54" t="s">
        <v>450</v>
      </c>
      <c r="H34" s="54" t="s">
        <v>201</v>
      </c>
      <c r="I34" s="57" t="s">
        <v>212</v>
      </c>
      <c r="J34" s="54">
        <v>13601756897</v>
      </c>
      <c r="K34" s="85" t="s">
        <v>451</v>
      </c>
      <c r="L34" s="85" t="s">
        <v>452</v>
      </c>
      <c r="M34" s="91" t="s">
        <v>453</v>
      </c>
      <c r="N34" s="96" t="s">
        <v>454</v>
      </c>
      <c r="O34" s="64"/>
      <c r="P34" s="64" t="s">
        <v>455</v>
      </c>
      <c r="Q34" s="64"/>
      <c r="R34" s="64"/>
      <c r="S34" s="61" t="s">
        <v>456</v>
      </c>
      <c r="T34" s="93"/>
      <c r="U34" s="64" t="s">
        <v>155</v>
      </c>
      <c r="V34" s="64" t="s">
        <v>219</v>
      </c>
      <c r="W34" s="64" t="s">
        <v>220</v>
      </c>
      <c r="X34" s="64" t="s">
        <v>457</v>
      </c>
      <c r="Y34" s="64" t="s">
        <v>222</v>
      </c>
      <c r="Z34" s="64" t="s">
        <v>223</v>
      </c>
      <c r="AA34" s="64" t="s">
        <v>224</v>
      </c>
      <c r="AB34" s="87" t="s">
        <v>225</v>
      </c>
      <c r="AC34" s="87" t="s">
        <v>458</v>
      </c>
      <c r="AD34" s="67" t="s">
        <v>164</v>
      </c>
      <c r="AE34" s="94">
        <v>2804</v>
      </c>
      <c r="AF34" s="105"/>
      <c r="AG34" s="94">
        <v>800</v>
      </c>
      <c r="AH34" s="94"/>
      <c r="AI34" s="103" t="s">
        <v>459</v>
      </c>
    </row>
    <row r="35" spans="1:35" ht="15">
      <c r="A35" s="42"/>
      <c r="B35" s="54" t="s">
        <v>297</v>
      </c>
      <c r="C35" s="54">
        <v>31</v>
      </c>
      <c r="D35" s="54" t="s">
        <v>460</v>
      </c>
      <c r="E35" s="54" t="s">
        <v>461</v>
      </c>
      <c r="F35" s="54" t="s">
        <v>462</v>
      </c>
      <c r="G35" s="54" t="s">
        <v>463</v>
      </c>
      <c r="H35" s="54" t="s">
        <v>302</v>
      </c>
      <c r="I35" s="57" t="s">
        <v>400</v>
      </c>
      <c r="J35" s="57" t="s">
        <v>464</v>
      </c>
      <c r="K35" s="57" t="s">
        <v>465</v>
      </c>
      <c r="L35" s="57" t="s">
        <v>466</v>
      </c>
      <c r="M35" s="57" t="s">
        <v>467</v>
      </c>
      <c r="N35" s="106" t="s">
        <v>468</v>
      </c>
      <c r="O35" s="57"/>
      <c r="P35" s="57" t="s">
        <v>469</v>
      </c>
      <c r="Q35" s="57"/>
      <c r="R35" s="57"/>
      <c r="S35" s="72" t="s">
        <v>470</v>
      </c>
      <c r="T35" s="102"/>
      <c r="U35" s="64" t="s">
        <v>155</v>
      </c>
      <c r="V35" s="64" t="s">
        <v>219</v>
      </c>
      <c r="W35" s="64" t="s">
        <v>220</v>
      </c>
      <c r="X35" s="64" t="s">
        <v>273</v>
      </c>
      <c r="Y35" s="64" t="s">
        <v>222</v>
      </c>
      <c r="Z35" s="64" t="s">
        <v>223</v>
      </c>
      <c r="AA35" s="64" t="s">
        <v>224</v>
      </c>
      <c r="AB35" s="87" t="s">
        <v>225</v>
      </c>
      <c r="AC35" s="87" t="s">
        <v>276</v>
      </c>
      <c r="AD35" s="67" t="s">
        <v>164</v>
      </c>
      <c r="AE35" s="94">
        <v>3784</v>
      </c>
      <c r="AF35" s="94"/>
      <c r="AG35" s="94"/>
      <c r="AH35" s="94"/>
      <c r="AI35" s="103"/>
    </row>
    <row r="36" spans="1:35" ht="15">
      <c r="A36" s="42"/>
      <c r="B36" s="54" t="s">
        <v>297</v>
      </c>
      <c r="C36" s="54">
        <v>32</v>
      </c>
      <c r="D36" s="54" t="s">
        <v>460</v>
      </c>
      <c r="E36" s="54" t="s">
        <v>471</v>
      </c>
      <c r="F36" s="54" t="s">
        <v>472</v>
      </c>
      <c r="G36" s="54" t="s">
        <v>473</v>
      </c>
      <c r="H36" s="54" t="s">
        <v>302</v>
      </c>
      <c r="I36" s="57" t="s">
        <v>150</v>
      </c>
      <c r="J36" s="57" t="s">
        <v>474</v>
      </c>
      <c r="K36" s="57" t="s">
        <v>475</v>
      </c>
      <c r="L36" s="57" t="s">
        <v>476</v>
      </c>
      <c r="M36" s="57" t="s">
        <v>477</v>
      </c>
      <c r="N36" s="59" t="s">
        <v>478</v>
      </c>
      <c r="O36" s="57"/>
      <c r="P36" s="57" t="s">
        <v>479</v>
      </c>
      <c r="Q36" s="57"/>
      <c r="R36" s="57"/>
      <c r="S36" s="61" t="s">
        <v>480</v>
      </c>
      <c r="T36" s="102"/>
      <c r="U36" s="64" t="s">
        <v>155</v>
      </c>
      <c r="V36" s="63" t="s">
        <v>156</v>
      </c>
      <c r="W36" s="63" t="s">
        <v>157</v>
      </c>
      <c r="X36" s="64" t="s">
        <v>221</v>
      </c>
      <c r="Y36" s="64" t="s">
        <v>481</v>
      </c>
      <c r="Z36" s="63" t="s">
        <v>482</v>
      </c>
      <c r="AA36" s="63" t="s">
        <v>161</v>
      </c>
      <c r="AB36" s="65" t="s">
        <v>162</v>
      </c>
      <c r="AC36" s="65" t="s">
        <v>226</v>
      </c>
      <c r="AD36" s="67" t="s">
        <v>164</v>
      </c>
      <c r="AE36" s="94">
        <v>4362</v>
      </c>
      <c r="AF36" s="94"/>
      <c r="AG36" s="94"/>
      <c r="AH36" s="94"/>
      <c r="AI36" s="103"/>
    </row>
    <row r="37" spans="1:35" ht="15">
      <c r="B37" s="80" t="s">
        <v>196</v>
      </c>
      <c r="C37" s="54">
        <v>33</v>
      </c>
      <c r="D37" s="80" t="s">
        <v>208</v>
      </c>
      <c r="E37" s="80" t="s">
        <v>404</v>
      </c>
      <c r="F37" s="91" t="s">
        <v>483</v>
      </c>
      <c r="G37" s="80" t="s">
        <v>211</v>
      </c>
      <c r="H37" s="80" t="s">
        <v>143</v>
      </c>
      <c r="I37" s="85" t="s">
        <v>212</v>
      </c>
      <c r="J37" s="80">
        <v>18116038015</v>
      </c>
      <c r="K37" s="85" t="s">
        <v>484</v>
      </c>
      <c r="L37" s="85" t="s">
        <v>485</v>
      </c>
      <c r="M37" s="80" t="s">
        <v>486</v>
      </c>
      <c r="N37" s="80" t="s">
        <v>487</v>
      </c>
      <c r="O37" s="64"/>
      <c r="P37" s="64" t="s">
        <v>401</v>
      </c>
      <c r="Q37" s="64"/>
      <c r="R37" s="64"/>
      <c r="S37" s="61" t="s">
        <v>488</v>
      </c>
      <c r="T37" s="83"/>
      <c r="U37" s="64" t="s">
        <v>155</v>
      </c>
      <c r="V37" s="64" t="s">
        <v>219</v>
      </c>
      <c r="W37" s="64" t="s">
        <v>220</v>
      </c>
      <c r="X37" s="64" t="s">
        <v>158</v>
      </c>
      <c r="Y37" s="64" t="s">
        <v>348</v>
      </c>
      <c r="Z37" s="64" t="s">
        <v>349</v>
      </c>
      <c r="AA37" s="64" t="s">
        <v>224</v>
      </c>
      <c r="AB37" s="87" t="s">
        <v>225</v>
      </c>
      <c r="AC37" s="87" t="s">
        <v>162</v>
      </c>
      <c r="AD37" s="67" t="s">
        <v>164</v>
      </c>
      <c r="AE37" s="94">
        <v>2804</v>
      </c>
      <c r="AF37" s="94"/>
      <c r="AG37" s="94"/>
      <c r="AH37" s="94"/>
      <c r="AI37" s="103"/>
    </row>
    <row r="38" spans="1:35" ht="15">
      <c r="B38" s="73" t="s">
        <v>138</v>
      </c>
      <c r="C38" s="73">
        <v>34</v>
      </c>
      <c r="D38" s="73" t="s">
        <v>489</v>
      </c>
      <c r="E38" s="107" t="s">
        <v>490</v>
      </c>
      <c r="F38" s="73" t="s">
        <v>491</v>
      </c>
      <c r="G38" s="108" t="s">
        <v>492</v>
      </c>
      <c r="H38" s="73" t="s">
        <v>302</v>
      </c>
      <c r="I38" s="74" t="s">
        <v>493</v>
      </c>
      <c r="J38" s="109" t="s">
        <v>494</v>
      </c>
      <c r="K38" s="74" t="s">
        <v>495</v>
      </c>
      <c r="L38" s="74" t="s">
        <v>496</v>
      </c>
      <c r="M38" s="74" t="s">
        <v>497</v>
      </c>
      <c r="N38" s="110" t="s">
        <v>498</v>
      </c>
      <c r="O38" s="74" t="s">
        <v>499</v>
      </c>
      <c r="P38" s="74" t="s">
        <v>500</v>
      </c>
      <c r="Q38" s="74"/>
      <c r="R38" s="74"/>
      <c r="S38" s="74" t="s">
        <v>501</v>
      </c>
      <c r="T38" s="79"/>
      <c r="U38" s="73" t="s">
        <v>155</v>
      </c>
      <c r="V38" s="73" t="s">
        <v>502</v>
      </c>
      <c r="W38" s="73" t="s">
        <v>503</v>
      </c>
      <c r="X38" s="73" t="s">
        <v>158</v>
      </c>
      <c r="Y38" s="76" t="s">
        <v>336</v>
      </c>
      <c r="Z38" s="73" t="s">
        <v>504</v>
      </c>
      <c r="AA38" s="73" t="s">
        <v>505</v>
      </c>
      <c r="AB38" s="76"/>
      <c r="AC38" s="73"/>
      <c r="AD38" s="73"/>
      <c r="AE38" s="79"/>
      <c r="AF38" s="79"/>
      <c r="AG38" s="68">
        <v>360</v>
      </c>
      <c r="AH38" s="79"/>
      <c r="AI38" s="79" t="s">
        <v>195</v>
      </c>
    </row>
    <row r="39" spans="1:35" ht="30">
      <c r="A39" s="42"/>
      <c r="B39" s="54" t="s">
        <v>138</v>
      </c>
      <c r="C39" s="54">
        <v>35</v>
      </c>
      <c r="D39" s="56" t="s">
        <v>165</v>
      </c>
      <c r="E39" s="56" t="s">
        <v>246</v>
      </c>
      <c r="F39" s="56" t="s">
        <v>506</v>
      </c>
      <c r="G39" s="56" t="s">
        <v>228</v>
      </c>
      <c r="H39" s="56" t="s">
        <v>201</v>
      </c>
      <c r="I39" s="56" t="s">
        <v>144</v>
      </c>
      <c r="J39" s="70" t="s">
        <v>507</v>
      </c>
      <c r="K39" s="70" t="s">
        <v>508</v>
      </c>
      <c r="L39" s="70" t="s">
        <v>509</v>
      </c>
      <c r="M39" s="70" t="s">
        <v>510</v>
      </c>
      <c r="N39" s="89" t="s">
        <v>511</v>
      </c>
      <c r="O39" s="70"/>
      <c r="P39" s="70" t="s">
        <v>512</v>
      </c>
      <c r="Q39" s="70"/>
      <c r="R39" s="70"/>
      <c r="S39" s="90" t="s">
        <v>513</v>
      </c>
      <c r="T39" s="62"/>
      <c r="U39" s="54" t="s">
        <v>427</v>
      </c>
      <c r="V39" s="54" t="s">
        <v>427</v>
      </c>
      <c r="W39" s="54" t="s">
        <v>427</v>
      </c>
      <c r="X39" s="54" t="s">
        <v>158</v>
      </c>
      <c r="Y39" s="54" t="s">
        <v>179</v>
      </c>
      <c r="Z39" s="96" t="s">
        <v>180</v>
      </c>
      <c r="AA39" s="54" t="s">
        <v>161</v>
      </c>
      <c r="AB39" s="87" t="s">
        <v>514</v>
      </c>
      <c r="AC39" s="87" t="s">
        <v>514</v>
      </c>
      <c r="AD39" s="67" t="s">
        <v>515</v>
      </c>
      <c r="AE39" s="69">
        <v>4578</v>
      </c>
      <c r="AF39" s="69"/>
      <c r="AG39" s="69"/>
      <c r="AH39" s="69"/>
      <c r="AI39" s="67" t="s">
        <v>710</v>
      </c>
    </row>
    <row r="40" spans="1:35">
      <c r="B40" s="73" t="s">
        <v>297</v>
      </c>
      <c r="C40" s="73">
        <v>36</v>
      </c>
      <c r="D40" s="73" t="s">
        <v>516</v>
      </c>
      <c r="E40" s="73" t="s">
        <v>517</v>
      </c>
      <c r="F40" s="73" t="s">
        <v>518</v>
      </c>
      <c r="G40" s="73" t="s">
        <v>301</v>
      </c>
      <c r="H40" s="108" t="s">
        <v>302</v>
      </c>
      <c r="I40" s="74" t="s">
        <v>493</v>
      </c>
      <c r="J40" s="109"/>
      <c r="K40" s="109"/>
      <c r="L40" s="109"/>
      <c r="M40" s="109"/>
      <c r="N40" s="111"/>
      <c r="O40" s="109"/>
      <c r="P40" s="109"/>
      <c r="Q40" s="109"/>
      <c r="R40" s="109"/>
      <c r="S40" s="76" t="s">
        <v>519</v>
      </c>
      <c r="T40" s="112"/>
      <c r="U40" s="73"/>
      <c r="V40" s="73"/>
      <c r="W40" s="73"/>
      <c r="X40" s="73"/>
      <c r="Y40" s="73"/>
      <c r="Z40" s="73"/>
      <c r="AA40" s="73" t="s">
        <v>505</v>
      </c>
      <c r="AB40" s="73"/>
      <c r="AC40" s="73"/>
      <c r="AD40" s="73"/>
      <c r="AE40" s="73"/>
      <c r="AF40" s="73"/>
      <c r="AG40" s="113">
        <v>72</v>
      </c>
      <c r="AH40" s="73"/>
      <c r="AI40" s="73" t="s">
        <v>520</v>
      </c>
    </row>
    <row r="41" spans="1:35" s="42" customFormat="1" ht="15">
      <c r="A41" s="40"/>
      <c r="B41" s="54" t="s">
        <v>297</v>
      </c>
      <c r="C41" s="54">
        <v>37</v>
      </c>
      <c r="D41" s="54" t="s">
        <v>298</v>
      </c>
      <c r="E41" s="54" t="s">
        <v>521</v>
      </c>
      <c r="F41" s="54" t="s">
        <v>522</v>
      </c>
      <c r="G41" s="54" t="s">
        <v>523</v>
      </c>
      <c r="H41" s="54" t="s">
        <v>302</v>
      </c>
      <c r="I41" s="57" t="s">
        <v>150</v>
      </c>
      <c r="J41" s="57" t="s">
        <v>524</v>
      </c>
      <c r="K41" s="57" t="s">
        <v>525</v>
      </c>
      <c r="L41" s="57" t="s">
        <v>526</v>
      </c>
      <c r="M41" s="96" t="s">
        <v>527</v>
      </c>
      <c r="N41" s="96" t="s">
        <v>528</v>
      </c>
      <c r="O41" s="57"/>
      <c r="P41" s="57" t="s">
        <v>529</v>
      </c>
      <c r="Q41" s="57"/>
      <c r="R41" s="57"/>
      <c r="S41" s="72" t="s">
        <v>324</v>
      </c>
      <c r="T41" s="62"/>
      <c r="U41" s="63" t="s">
        <v>155</v>
      </c>
      <c r="V41" s="63" t="s">
        <v>156</v>
      </c>
      <c r="W41" s="63" t="s">
        <v>157</v>
      </c>
      <c r="X41" s="64" t="s">
        <v>158</v>
      </c>
      <c r="Y41" s="63" t="s">
        <v>481</v>
      </c>
      <c r="Z41" s="63" t="s">
        <v>482</v>
      </c>
      <c r="AA41" s="63" t="s">
        <v>161</v>
      </c>
      <c r="AB41" s="65" t="s">
        <v>162</v>
      </c>
      <c r="AC41" s="66" t="s">
        <v>163</v>
      </c>
      <c r="AD41" s="67" t="s">
        <v>164</v>
      </c>
      <c r="AE41" s="69">
        <v>2872</v>
      </c>
      <c r="AF41" s="69"/>
      <c r="AG41" s="69"/>
      <c r="AH41" s="69"/>
      <c r="AI41" s="67"/>
    </row>
    <row r="42" spans="1:35" s="42" customFormat="1" ht="15">
      <c r="B42" s="54" t="s">
        <v>138</v>
      </c>
      <c r="C42" s="54">
        <v>38</v>
      </c>
      <c r="D42" s="54" t="s">
        <v>235</v>
      </c>
      <c r="E42" s="55" t="s">
        <v>530</v>
      </c>
      <c r="F42" s="56" t="s">
        <v>531</v>
      </c>
      <c r="G42" s="56" t="s">
        <v>532</v>
      </c>
      <c r="H42" s="56" t="s">
        <v>533</v>
      </c>
      <c r="I42" s="56" t="s">
        <v>400</v>
      </c>
      <c r="J42" s="57" t="s">
        <v>534</v>
      </c>
      <c r="K42" s="57" t="s">
        <v>535</v>
      </c>
      <c r="L42" s="57" t="s">
        <v>536</v>
      </c>
      <c r="M42" s="57" t="s">
        <v>537</v>
      </c>
      <c r="N42" s="59" t="s">
        <v>538</v>
      </c>
      <c r="O42" s="57" t="s">
        <v>400</v>
      </c>
      <c r="P42" s="57" t="s">
        <v>539</v>
      </c>
      <c r="Q42" s="57" t="s">
        <v>152</v>
      </c>
      <c r="R42" s="57" t="s">
        <v>540</v>
      </c>
      <c r="S42" s="90" t="s">
        <v>541</v>
      </c>
      <c r="T42" s="62"/>
      <c r="U42" s="63" t="s">
        <v>155</v>
      </c>
      <c r="V42" s="54" t="s">
        <v>542</v>
      </c>
      <c r="W42" s="54" t="s">
        <v>543</v>
      </c>
      <c r="X42" s="54" t="s">
        <v>221</v>
      </c>
      <c r="Y42" s="54" t="s">
        <v>544</v>
      </c>
      <c r="Z42" s="54" t="s">
        <v>545</v>
      </c>
      <c r="AA42" s="54" t="s">
        <v>224</v>
      </c>
      <c r="AB42" s="114" t="s">
        <v>163</v>
      </c>
      <c r="AC42" s="66" t="s">
        <v>163</v>
      </c>
      <c r="AD42" s="67" t="s">
        <v>164</v>
      </c>
      <c r="AE42" s="68">
        <v>1441</v>
      </c>
      <c r="AF42" s="69"/>
      <c r="AG42" s="69"/>
      <c r="AH42" s="69"/>
      <c r="AI42" s="67"/>
    </row>
    <row r="43" spans="1:35" s="42" customFormat="1" ht="30">
      <c r="A43" s="40"/>
      <c r="B43" s="73" t="s">
        <v>546</v>
      </c>
      <c r="C43" s="73">
        <v>39</v>
      </c>
      <c r="D43" s="73" t="s">
        <v>547</v>
      </c>
      <c r="E43" s="107" t="s">
        <v>548</v>
      </c>
      <c r="F43" s="73" t="s">
        <v>549</v>
      </c>
      <c r="G43" s="108" t="s">
        <v>550</v>
      </c>
      <c r="H43" s="73" t="s">
        <v>302</v>
      </c>
      <c r="I43" s="74" t="s">
        <v>150</v>
      </c>
      <c r="J43" s="109"/>
      <c r="K43" s="74"/>
      <c r="L43" s="74"/>
      <c r="M43" s="74"/>
      <c r="N43" s="110"/>
      <c r="O43" s="74"/>
      <c r="P43" s="74"/>
      <c r="Q43" s="74"/>
      <c r="R43" s="74"/>
      <c r="S43" s="74" t="s">
        <v>551</v>
      </c>
      <c r="T43" s="79"/>
      <c r="U43" s="73" t="s">
        <v>427</v>
      </c>
      <c r="V43" s="73" t="s">
        <v>427</v>
      </c>
      <c r="W43" s="73" t="s">
        <v>427</v>
      </c>
      <c r="X43" s="73" t="s">
        <v>427</v>
      </c>
      <c r="Y43" s="73" t="s">
        <v>427</v>
      </c>
      <c r="Z43" s="73" t="s">
        <v>427</v>
      </c>
      <c r="AA43" s="73" t="s">
        <v>428</v>
      </c>
      <c r="AB43" s="73" t="s">
        <v>429</v>
      </c>
      <c r="AC43" s="73" t="s">
        <v>429</v>
      </c>
      <c r="AD43" s="79" t="s">
        <v>552</v>
      </c>
      <c r="AE43" s="79"/>
      <c r="AF43" s="79"/>
      <c r="AG43" s="79"/>
      <c r="AH43" s="79"/>
      <c r="AI43" s="79" t="s">
        <v>694</v>
      </c>
    </row>
    <row r="44" spans="1:35" s="42" customFormat="1">
      <c r="A44" s="40"/>
      <c r="B44" s="54" t="s">
        <v>297</v>
      </c>
      <c r="C44" s="54">
        <v>40</v>
      </c>
      <c r="D44" s="54" t="s">
        <v>516</v>
      </c>
      <c r="E44" s="54" t="s">
        <v>553</v>
      </c>
      <c r="F44" s="54" t="s">
        <v>554</v>
      </c>
      <c r="G44" s="54" t="s">
        <v>555</v>
      </c>
      <c r="H44" s="56" t="s">
        <v>201</v>
      </c>
      <c r="I44" s="57" t="s">
        <v>556</v>
      </c>
      <c r="J44" s="70"/>
      <c r="K44" s="70"/>
      <c r="L44" s="70" t="s">
        <v>557</v>
      </c>
      <c r="M44" s="70" t="s">
        <v>558</v>
      </c>
      <c r="N44" s="89" t="s">
        <v>559</v>
      </c>
      <c r="O44" s="70"/>
      <c r="P44" s="70" t="s">
        <v>560</v>
      </c>
      <c r="Q44" s="70"/>
      <c r="R44" s="70"/>
      <c r="S44" s="90" t="s">
        <v>561</v>
      </c>
      <c r="T44" s="102"/>
      <c r="U44" s="115" t="s">
        <v>155</v>
      </c>
      <c r="V44" s="115" t="s">
        <v>502</v>
      </c>
      <c r="W44" s="115" t="s">
        <v>562</v>
      </c>
      <c r="X44" s="115" t="s">
        <v>158</v>
      </c>
      <c r="Y44" s="99" t="s">
        <v>336</v>
      </c>
      <c r="Z44" s="115" t="s">
        <v>563</v>
      </c>
      <c r="AA44" s="54" t="s">
        <v>505</v>
      </c>
      <c r="AB44" s="66" t="s">
        <v>163</v>
      </c>
      <c r="AC44" s="114" t="s">
        <v>163</v>
      </c>
      <c r="AD44" s="103" t="s">
        <v>564</v>
      </c>
      <c r="AE44" s="94"/>
      <c r="AF44" s="94"/>
      <c r="AG44" s="113">
        <v>96</v>
      </c>
      <c r="AH44" s="113">
        <v>420</v>
      </c>
      <c r="AI44" s="103" t="s">
        <v>565</v>
      </c>
    </row>
    <row r="45" spans="1:35" s="42" customFormat="1" ht="15">
      <c r="B45" s="54" t="s">
        <v>297</v>
      </c>
      <c r="C45" s="54">
        <v>41</v>
      </c>
      <c r="D45" s="54" t="s">
        <v>566</v>
      </c>
      <c r="E45" s="54" t="s">
        <v>567</v>
      </c>
      <c r="F45" s="54" t="s">
        <v>568</v>
      </c>
      <c r="G45" s="54" t="s">
        <v>569</v>
      </c>
      <c r="H45" s="54" t="s">
        <v>302</v>
      </c>
      <c r="I45" s="57" t="s">
        <v>400</v>
      </c>
      <c r="J45" s="57" t="s">
        <v>570</v>
      </c>
      <c r="K45" s="57" t="s">
        <v>571</v>
      </c>
      <c r="L45" s="57" t="s">
        <v>572</v>
      </c>
      <c r="M45" s="57" t="s">
        <v>573</v>
      </c>
      <c r="N45" s="59" t="s">
        <v>574</v>
      </c>
      <c r="O45" s="57"/>
      <c r="P45" s="57" t="s">
        <v>575</v>
      </c>
      <c r="Q45" s="57"/>
      <c r="R45" s="57"/>
      <c r="S45" s="90" t="s">
        <v>576</v>
      </c>
      <c r="T45" s="102"/>
      <c r="U45" s="63" t="s">
        <v>155</v>
      </c>
      <c r="V45" s="64" t="s">
        <v>219</v>
      </c>
      <c r="W45" s="64" t="s">
        <v>220</v>
      </c>
      <c r="X45" s="64" t="s">
        <v>158</v>
      </c>
      <c r="Y45" s="64" t="s">
        <v>222</v>
      </c>
      <c r="Z45" s="64" t="s">
        <v>223</v>
      </c>
      <c r="AA45" s="64" t="s">
        <v>224</v>
      </c>
      <c r="AB45" s="87" t="s">
        <v>225</v>
      </c>
      <c r="AC45" s="66" t="s">
        <v>163</v>
      </c>
      <c r="AD45" s="67" t="s">
        <v>164</v>
      </c>
      <c r="AE45" s="94">
        <v>3654</v>
      </c>
      <c r="AF45" s="94"/>
      <c r="AG45" s="94"/>
      <c r="AH45" s="94"/>
      <c r="AI45" s="103"/>
    </row>
    <row r="46" spans="1:35" s="42" customFormat="1" ht="15">
      <c r="B46" s="54" t="s">
        <v>297</v>
      </c>
      <c r="C46" s="54">
        <v>42</v>
      </c>
      <c r="D46" s="54" t="s">
        <v>566</v>
      </c>
      <c r="E46" s="54" t="s">
        <v>567</v>
      </c>
      <c r="F46" s="54" t="s">
        <v>577</v>
      </c>
      <c r="G46" s="54" t="s">
        <v>578</v>
      </c>
      <c r="H46" s="54" t="s">
        <v>302</v>
      </c>
      <c r="I46" s="57" t="s">
        <v>400</v>
      </c>
      <c r="J46" s="57" t="s">
        <v>579</v>
      </c>
      <c r="K46" s="57" t="s">
        <v>580</v>
      </c>
      <c r="L46" s="57" t="s">
        <v>581</v>
      </c>
      <c r="M46" s="57" t="s">
        <v>582</v>
      </c>
      <c r="N46" s="59" t="s">
        <v>583</v>
      </c>
      <c r="O46" s="57"/>
      <c r="P46" s="57" t="s">
        <v>584</v>
      </c>
      <c r="Q46" s="57"/>
      <c r="R46" s="57"/>
      <c r="S46" s="90" t="s">
        <v>585</v>
      </c>
      <c r="T46" s="102"/>
      <c r="U46" s="63" t="s">
        <v>155</v>
      </c>
      <c r="V46" s="64" t="s">
        <v>219</v>
      </c>
      <c r="W46" s="64" t="s">
        <v>220</v>
      </c>
      <c r="X46" s="64" t="s">
        <v>158</v>
      </c>
      <c r="Y46" s="64" t="s">
        <v>222</v>
      </c>
      <c r="Z46" s="64" t="s">
        <v>223</v>
      </c>
      <c r="AA46" s="64" t="s">
        <v>224</v>
      </c>
      <c r="AB46" s="87" t="s">
        <v>225</v>
      </c>
      <c r="AC46" s="66" t="s">
        <v>163</v>
      </c>
      <c r="AD46" s="67" t="s">
        <v>164</v>
      </c>
      <c r="AE46" s="94">
        <v>3654</v>
      </c>
      <c r="AF46" s="94"/>
      <c r="AG46" s="94"/>
      <c r="AH46" s="94"/>
      <c r="AI46" s="103"/>
    </row>
    <row r="47" spans="1:35" s="42" customFormat="1" ht="15">
      <c r="B47" s="54" t="s">
        <v>138</v>
      </c>
      <c r="C47" s="54">
        <v>43</v>
      </c>
      <c r="D47" s="54" t="s">
        <v>235</v>
      </c>
      <c r="E47" s="55" t="s">
        <v>586</v>
      </c>
      <c r="F47" s="55" t="s">
        <v>587</v>
      </c>
      <c r="G47" s="55"/>
      <c r="H47" s="56" t="s">
        <v>143</v>
      </c>
      <c r="I47" s="56" t="s">
        <v>144</v>
      </c>
      <c r="J47" s="57" t="s">
        <v>588</v>
      </c>
      <c r="K47" s="57" t="s">
        <v>589</v>
      </c>
      <c r="L47" s="57" t="s">
        <v>590</v>
      </c>
      <c r="M47" s="57" t="s">
        <v>591</v>
      </c>
      <c r="N47" s="59" t="s">
        <v>592</v>
      </c>
      <c r="O47" s="57" t="s">
        <v>593</v>
      </c>
      <c r="P47" s="57" t="s">
        <v>594</v>
      </c>
      <c r="Q47" s="57" t="s">
        <v>175</v>
      </c>
      <c r="R47" s="57" t="s">
        <v>595</v>
      </c>
      <c r="S47" s="61" t="s">
        <v>596</v>
      </c>
      <c r="T47" s="116"/>
      <c r="U47" s="63" t="s">
        <v>597</v>
      </c>
      <c r="V47" s="63" t="s">
        <v>598</v>
      </c>
      <c r="W47" s="63" t="s">
        <v>599</v>
      </c>
      <c r="X47" s="64" t="s">
        <v>158</v>
      </c>
      <c r="Y47" s="63" t="s">
        <v>600</v>
      </c>
      <c r="Z47" s="63" t="s">
        <v>601</v>
      </c>
      <c r="AA47" s="63" t="s">
        <v>602</v>
      </c>
      <c r="AB47" s="65" t="s">
        <v>429</v>
      </c>
      <c r="AC47" s="65" t="s">
        <v>429</v>
      </c>
      <c r="AD47" s="67" t="s">
        <v>603</v>
      </c>
      <c r="AE47" s="69"/>
      <c r="AF47" s="69"/>
      <c r="AG47" s="69">
        <v>800</v>
      </c>
      <c r="AH47" s="68">
        <v>1880</v>
      </c>
      <c r="AI47" s="67" t="s">
        <v>604</v>
      </c>
    </row>
    <row r="48" spans="1:35" s="42" customFormat="1" ht="15">
      <c r="A48" s="40"/>
      <c r="B48" s="54" t="s">
        <v>138</v>
      </c>
      <c r="C48" s="54">
        <v>44</v>
      </c>
      <c r="D48" s="54" t="s">
        <v>392</v>
      </c>
      <c r="E48" s="54" t="s">
        <v>605</v>
      </c>
      <c r="F48" s="54" t="s">
        <v>606</v>
      </c>
      <c r="G48" s="54" t="s">
        <v>142</v>
      </c>
      <c r="H48" s="54" t="s">
        <v>201</v>
      </c>
      <c r="I48" s="57" t="s">
        <v>607</v>
      </c>
      <c r="J48" s="70" t="s">
        <v>608</v>
      </c>
      <c r="K48" s="97" t="s">
        <v>609</v>
      </c>
      <c r="L48" s="97" t="s">
        <v>610</v>
      </c>
      <c r="M48" s="97" t="s">
        <v>611</v>
      </c>
      <c r="N48" s="117" t="s">
        <v>612</v>
      </c>
      <c r="O48" s="97" t="s">
        <v>613</v>
      </c>
      <c r="P48" s="97" t="s">
        <v>614</v>
      </c>
      <c r="Q48" s="97" t="s">
        <v>175</v>
      </c>
      <c r="R48" s="97"/>
      <c r="S48" s="61" t="s">
        <v>615</v>
      </c>
      <c r="T48" s="62"/>
      <c r="U48" s="54" t="s">
        <v>427</v>
      </c>
      <c r="V48" s="54" t="s">
        <v>427</v>
      </c>
      <c r="W48" s="54" t="s">
        <v>427</v>
      </c>
      <c r="X48" s="54" t="s">
        <v>427</v>
      </c>
      <c r="Y48" s="54" t="s">
        <v>427</v>
      </c>
      <c r="Z48" s="54" t="s">
        <v>427</v>
      </c>
      <c r="AA48" s="54" t="s">
        <v>616</v>
      </c>
      <c r="AB48" s="87" t="s">
        <v>429</v>
      </c>
      <c r="AC48" s="87" t="s">
        <v>429</v>
      </c>
      <c r="AD48" s="67" t="s">
        <v>617</v>
      </c>
      <c r="AE48" s="69"/>
      <c r="AF48" s="69"/>
      <c r="AG48" s="69"/>
      <c r="AH48" s="69"/>
      <c r="AI48" s="67"/>
    </row>
    <row r="49" spans="1:35" s="42" customFormat="1" ht="15">
      <c r="B49" s="54" t="s">
        <v>138</v>
      </c>
      <c r="C49" s="54">
        <v>45</v>
      </c>
      <c r="D49" s="54" t="s">
        <v>235</v>
      </c>
      <c r="E49" s="55" t="s">
        <v>586</v>
      </c>
      <c r="F49" s="55" t="s">
        <v>618</v>
      </c>
      <c r="G49" s="55" t="s">
        <v>142</v>
      </c>
      <c r="H49" s="56" t="s">
        <v>143</v>
      </c>
      <c r="I49" s="56" t="s">
        <v>144</v>
      </c>
      <c r="J49" s="57" t="s">
        <v>619</v>
      </c>
      <c r="K49" s="57" t="s">
        <v>620</v>
      </c>
      <c r="L49" s="57" t="s">
        <v>621</v>
      </c>
      <c r="M49" s="57" t="s">
        <v>622</v>
      </c>
      <c r="N49" s="59" t="s">
        <v>623</v>
      </c>
      <c r="O49" s="57" t="s">
        <v>624</v>
      </c>
      <c r="P49" s="57" t="s">
        <v>625</v>
      </c>
      <c r="Q49" s="57" t="s">
        <v>175</v>
      </c>
      <c r="R49" s="57" t="s">
        <v>255</v>
      </c>
      <c r="S49" s="61" t="s">
        <v>596</v>
      </c>
      <c r="T49" s="116"/>
      <c r="U49" s="63" t="s">
        <v>597</v>
      </c>
      <c r="V49" s="63" t="s">
        <v>598</v>
      </c>
      <c r="W49" s="63" t="s">
        <v>599</v>
      </c>
      <c r="X49" s="64" t="s">
        <v>158</v>
      </c>
      <c r="Y49" s="63" t="s">
        <v>600</v>
      </c>
      <c r="Z49" s="63" t="s">
        <v>601</v>
      </c>
      <c r="AA49" s="63" t="s">
        <v>602</v>
      </c>
      <c r="AB49" s="65" t="s">
        <v>429</v>
      </c>
      <c r="AC49" s="65" t="s">
        <v>429</v>
      </c>
      <c r="AD49" s="67" t="s">
        <v>603</v>
      </c>
      <c r="AE49" s="69"/>
      <c r="AF49" s="69"/>
      <c r="AG49" s="69">
        <v>800</v>
      </c>
      <c r="AH49" s="68">
        <v>2180</v>
      </c>
      <c r="AI49" s="67" t="s">
        <v>604</v>
      </c>
    </row>
    <row r="50" spans="1:35" s="42" customFormat="1" ht="15">
      <c r="B50" s="54" t="s">
        <v>546</v>
      </c>
      <c r="C50" s="54">
        <v>46</v>
      </c>
      <c r="D50" s="54" t="s">
        <v>392</v>
      </c>
      <c r="E50" s="54" t="s">
        <v>626</v>
      </c>
      <c r="F50" s="54" t="s">
        <v>627</v>
      </c>
      <c r="G50" s="54"/>
      <c r="H50" s="56" t="s">
        <v>533</v>
      </c>
      <c r="I50" s="57" t="s">
        <v>628</v>
      </c>
      <c r="J50" s="57" t="s">
        <v>629</v>
      </c>
      <c r="K50" s="57" t="s">
        <v>630</v>
      </c>
      <c r="L50" s="57" t="s">
        <v>631</v>
      </c>
      <c r="M50" s="80" t="s">
        <v>632</v>
      </c>
      <c r="N50" s="80" t="s">
        <v>633</v>
      </c>
      <c r="O50" s="80" t="s">
        <v>634</v>
      </c>
      <c r="P50" s="80" t="s">
        <v>635</v>
      </c>
      <c r="Q50" s="80" t="s">
        <v>175</v>
      </c>
      <c r="R50" s="80" t="s">
        <v>153</v>
      </c>
      <c r="S50" s="90" t="s">
        <v>636</v>
      </c>
      <c r="T50" s="93"/>
      <c r="U50" s="54" t="s">
        <v>155</v>
      </c>
      <c r="V50" s="64" t="s">
        <v>219</v>
      </c>
      <c r="W50" s="64" t="s">
        <v>220</v>
      </c>
      <c r="X50" s="54" t="s">
        <v>158</v>
      </c>
      <c r="Y50" s="118" t="s">
        <v>348</v>
      </c>
      <c r="Z50" s="119" t="s">
        <v>349</v>
      </c>
      <c r="AA50" s="119" t="s">
        <v>224</v>
      </c>
      <c r="AB50" s="87" t="s">
        <v>225</v>
      </c>
      <c r="AC50" s="87" t="s">
        <v>162</v>
      </c>
      <c r="AD50" s="67" t="s">
        <v>164</v>
      </c>
      <c r="AE50" s="105">
        <v>3644</v>
      </c>
      <c r="AF50" s="105"/>
      <c r="AG50" s="94">
        <v>30</v>
      </c>
      <c r="AH50" s="94"/>
      <c r="AI50" s="103" t="s">
        <v>637</v>
      </c>
    </row>
    <row r="51" spans="1:35" s="42" customFormat="1" ht="15">
      <c r="A51" s="40"/>
      <c r="B51" s="54" t="s">
        <v>138</v>
      </c>
      <c r="C51" s="54">
        <v>47</v>
      </c>
      <c r="D51" s="54" t="s">
        <v>392</v>
      </c>
      <c r="E51" s="54" t="s">
        <v>638</v>
      </c>
      <c r="F51" s="54" t="s">
        <v>639</v>
      </c>
      <c r="G51" s="54" t="s">
        <v>142</v>
      </c>
      <c r="H51" s="54" t="s">
        <v>201</v>
      </c>
      <c r="I51" s="57" t="s">
        <v>212</v>
      </c>
      <c r="J51" s="70" t="s">
        <v>640</v>
      </c>
      <c r="K51" s="57" t="s">
        <v>641</v>
      </c>
      <c r="L51" s="57" t="s">
        <v>642</v>
      </c>
      <c r="M51" s="57" t="s">
        <v>643</v>
      </c>
      <c r="N51" s="59" t="s">
        <v>644</v>
      </c>
      <c r="O51" s="57" t="s">
        <v>253</v>
      </c>
      <c r="P51" s="57" t="s">
        <v>645</v>
      </c>
      <c r="Q51" s="57" t="s">
        <v>152</v>
      </c>
      <c r="R51" s="57" t="s">
        <v>295</v>
      </c>
      <c r="S51" s="61" t="s">
        <v>646</v>
      </c>
      <c r="T51" s="62"/>
      <c r="U51" s="54" t="s">
        <v>155</v>
      </c>
      <c r="V51" s="64" t="s">
        <v>219</v>
      </c>
      <c r="W51" s="64" t="s">
        <v>220</v>
      </c>
      <c r="X51" s="54" t="s">
        <v>273</v>
      </c>
      <c r="Y51" s="54" t="s">
        <v>647</v>
      </c>
      <c r="Z51" s="54" t="s">
        <v>648</v>
      </c>
      <c r="AA51" s="54" t="s">
        <v>649</v>
      </c>
      <c r="AB51" s="87" t="s">
        <v>225</v>
      </c>
      <c r="AC51" s="87" t="s">
        <v>276</v>
      </c>
      <c r="AD51" s="67" t="s">
        <v>164</v>
      </c>
      <c r="AE51" s="69">
        <v>1940</v>
      </c>
      <c r="AF51" s="69">
        <v>1909</v>
      </c>
      <c r="AG51" s="61"/>
      <c r="AH51" s="61"/>
      <c r="AI51" s="95" t="s">
        <v>265</v>
      </c>
    </row>
    <row r="52" spans="1:35" s="42" customFormat="1" ht="15">
      <c r="B52" s="54" t="s">
        <v>138</v>
      </c>
      <c r="C52" s="54">
        <v>48</v>
      </c>
      <c r="D52" s="54" t="s">
        <v>392</v>
      </c>
      <c r="E52" s="54" t="s">
        <v>626</v>
      </c>
      <c r="F52" s="54" t="s">
        <v>650</v>
      </c>
      <c r="G52" s="54" t="s">
        <v>142</v>
      </c>
      <c r="H52" s="56" t="s">
        <v>201</v>
      </c>
      <c r="I52" s="57" t="s">
        <v>651</v>
      </c>
      <c r="J52" s="57" t="s">
        <v>652</v>
      </c>
      <c r="K52" s="57" t="s">
        <v>653</v>
      </c>
      <c r="L52" s="57" t="s">
        <v>654</v>
      </c>
      <c r="M52" s="80" t="s">
        <v>655</v>
      </c>
      <c r="N52" s="80" t="s">
        <v>656</v>
      </c>
      <c r="O52" s="80" t="s">
        <v>634</v>
      </c>
      <c r="P52" s="80" t="s">
        <v>657</v>
      </c>
      <c r="Q52" s="80" t="s">
        <v>658</v>
      </c>
      <c r="R52" s="80" t="s">
        <v>659</v>
      </c>
      <c r="S52" s="90" t="s">
        <v>660</v>
      </c>
      <c r="T52" s="93"/>
      <c r="U52" s="54" t="s">
        <v>155</v>
      </c>
      <c r="V52" s="64" t="s">
        <v>219</v>
      </c>
      <c r="W52" s="64" t="s">
        <v>220</v>
      </c>
      <c r="X52" s="54" t="s">
        <v>457</v>
      </c>
      <c r="Y52" s="54" t="s">
        <v>661</v>
      </c>
      <c r="Z52" s="54" t="s">
        <v>662</v>
      </c>
      <c r="AA52" s="54" t="s">
        <v>663</v>
      </c>
      <c r="AB52" s="87" t="s">
        <v>225</v>
      </c>
      <c r="AC52" s="114" t="s">
        <v>163</v>
      </c>
      <c r="AD52" s="67" t="s">
        <v>514</v>
      </c>
      <c r="AE52" s="105">
        <v>1590</v>
      </c>
      <c r="AF52" s="105">
        <v>745</v>
      </c>
      <c r="AG52" s="94">
        <v>30</v>
      </c>
      <c r="AH52" s="94"/>
      <c r="AI52" s="103" t="s">
        <v>637</v>
      </c>
    </row>
    <row r="53" spans="1:35" s="42" customFormat="1" ht="15">
      <c r="B53" s="54" t="s">
        <v>138</v>
      </c>
      <c r="C53" s="54">
        <v>49</v>
      </c>
      <c r="D53" s="54" t="s">
        <v>165</v>
      </c>
      <c r="E53" s="55" t="s">
        <v>664</v>
      </c>
      <c r="F53" s="55" t="s">
        <v>665</v>
      </c>
      <c r="G53" s="55" t="s">
        <v>228</v>
      </c>
      <c r="H53" s="55" t="s">
        <v>201</v>
      </c>
      <c r="I53" s="55" t="s">
        <v>144</v>
      </c>
      <c r="J53" s="70" t="s">
        <v>666</v>
      </c>
      <c r="K53" s="70" t="s">
        <v>667</v>
      </c>
      <c r="L53" s="70" t="s">
        <v>668</v>
      </c>
      <c r="M53" s="57" t="s">
        <v>669</v>
      </c>
      <c r="N53" s="59" t="s">
        <v>670</v>
      </c>
      <c r="O53" s="57"/>
      <c r="P53" s="57" t="s">
        <v>671</v>
      </c>
      <c r="Q53" s="57"/>
      <c r="R53" s="57"/>
      <c r="S53" s="72" t="s">
        <v>672</v>
      </c>
      <c r="T53" s="62"/>
      <c r="U53" s="54" t="s">
        <v>155</v>
      </c>
      <c r="V53" s="54" t="s">
        <v>156</v>
      </c>
      <c r="W53" s="63" t="s">
        <v>157</v>
      </c>
      <c r="X53" s="54" t="s">
        <v>158</v>
      </c>
      <c r="Y53" s="54" t="s">
        <v>159</v>
      </c>
      <c r="Z53" s="63" t="s">
        <v>180</v>
      </c>
      <c r="AA53" s="54" t="s">
        <v>161</v>
      </c>
      <c r="AB53" s="65" t="s">
        <v>162</v>
      </c>
      <c r="AC53" s="114" t="s">
        <v>163</v>
      </c>
      <c r="AD53" s="67" t="s">
        <v>164</v>
      </c>
      <c r="AE53" s="69">
        <v>3772</v>
      </c>
      <c r="AF53" s="69"/>
      <c r="AG53" s="69"/>
      <c r="AH53" s="69"/>
      <c r="AI53" s="67"/>
    </row>
    <row r="54" spans="1:35">
      <c r="AD54" s="120" t="s">
        <v>673</v>
      </c>
      <c r="AE54" s="120">
        <f>SUM(AE5:AE53)</f>
        <v>120842</v>
      </c>
      <c r="AF54" s="120">
        <f t="shared" ref="AF54:AH54" si="0">SUM(AF5:AF53)</f>
        <v>3599</v>
      </c>
      <c r="AG54" s="120">
        <f>SUM(AG5:AG53)</f>
        <v>4798</v>
      </c>
      <c r="AH54" s="120">
        <f t="shared" si="0"/>
        <v>4480</v>
      </c>
    </row>
    <row r="55" spans="1:35">
      <c r="AD55" s="120" t="s">
        <v>674</v>
      </c>
      <c r="AE55" s="120">
        <f>SUM(AE54:AH54)</f>
        <v>133719</v>
      </c>
      <c r="AF55" s="120"/>
      <c r="AG55" s="120"/>
      <c r="AH55" s="120"/>
    </row>
  </sheetData>
  <autoFilter ref="A4:AI55" xr:uid="{71406A0D-016B-9F43-811C-071C7E350650}">
    <sortState xmlns:xlrd2="http://schemas.microsoft.com/office/spreadsheetml/2017/richdata2" ref="A5:AI53">
      <sortCondition ref="C4:C53"/>
    </sortState>
  </autoFilter>
  <mergeCells count="25">
    <mergeCell ref="G2:G3"/>
    <mergeCell ref="B2:B3"/>
    <mergeCell ref="C2:C3"/>
    <mergeCell ref="D2:D3"/>
    <mergeCell ref="E2:E3"/>
    <mergeCell ref="F2:F3"/>
    <mergeCell ref="AB2:AB3"/>
    <mergeCell ref="H2:H3"/>
    <mergeCell ref="I2:I3"/>
    <mergeCell ref="J2:J3"/>
    <mergeCell ref="K2:K3"/>
    <mergeCell ref="L2:L3"/>
    <mergeCell ref="M2:R2"/>
    <mergeCell ref="S2:S3"/>
    <mergeCell ref="T2:T3"/>
    <mergeCell ref="U2:W2"/>
    <mergeCell ref="X2:Z2"/>
    <mergeCell ref="AA2:AA3"/>
    <mergeCell ref="AI2:AI3"/>
    <mergeCell ref="AC2:AC3"/>
    <mergeCell ref="AD2:AD3"/>
    <mergeCell ref="AE2:AE3"/>
    <mergeCell ref="AF2:AF3"/>
    <mergeCell ref="AG2:AG3"/>
    <mergeCell ref="AH2:AH3"/>
  </mergeCells>
  <phoneticPr fontId="1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AAEE-17B7-104C-902E-308814C9A754}">
  <dimension ref="B2:S59"/>
  <sheetViews>
    <sheetView zoomScaleNormal="100" workbookViewId="0"/>
  </sheetViews>
  <sheetFormatPr baseColWidth="10" defaultColWidth="10.6640625" defaultRowHeight="14"/>
  <cols>
    <col min="1" max="1" width="2.1640625" style="143" customWidth="1"/>
    <col min="2" max="2" width="4.83203125" style="143" bestFit="1" customWidth="1"/>
    <col min="3" max="3" width="10.83203125" style="143" bestFit="1" customWidth="1"/>
    <col min="4" max="4" width="6.1640625" style="143" bestFit="1" customWidth="1"/>
    <col min="5" max="5" width="8.33203125" style="143" bestFit="1" customWidth="1"/>
    <col min="6" max="6" width="9.6640625" style="143" bestFit="1" customWidth="1"/>
    <col min="7" max="7" width="10.33203125" style="143" bestFit="1" customWidth="1"/>
    <col min="8" max="8" width="16.6640625" style="143" bestFit="1" customWidth="1"/>
    <col min="9" max="9" width="8.83203125" style="143" bestFit="1" customWidth="1"/>
    <col min="10" max="10" width="10.5" style="143" bestFit="1" customWidth="1"/>
    <col min="11" max="11" width="9.6640625" style="143" bestFit="1" customWidth="1"/>
    <col min="12" max="12" width="12.1640625" style="143" bestFit="1" customWidth="1"/>
    <col min="13" max="13" width="15" style="143" bestFit="1" customWidth="1"/>
    <col min="14" max="14" width="14" style="143" bestFit="1" customWidth="1"/>
    <col min="15" max="15" width="13.5" style="143" bestFit="1" customWidth="1"/>
    <col min="16" max="16" width="16" style="143" bestFit="1" customWidth="1"/>
    <col min="17" max="17" width="14" style="143" bestFit="1" customWidth="1"/>
    <col min="18" max="18" width="13.5" style="143" bestFit="1" customWidth="1"/>
    <col min="19" max="19" width="21.83203125" style="143" bestFit="1" customWidth="1"/>
    <col min="20" max="16384" width="10.6640625" style="143"/>
  </cols>
  <sheetData>
    <row r="2" spans="2:19" s="137" customFormat="1" ht="15" customHeight="1">
      <c r="B2" s="187" t="s">
        <v>713</v>
      </c>
      <c r="C2" s="189" t="s">
        <v>714</v>
      </c>
      <c r="D2" s="186" t="s">
        <v>715</v>
      </c>
      <c r="E2" s="190" t="s">
        <v>716</v>
      </c>
      <c r="F2" s="190" t="s">
        <v>717</v>
      </c>
      <c r="G2" s="186" t="s">
        <v>718</v>
      </c>
      <c r="H2" s="186" t="s">
        <v>719</v>
      </c>
      <c r="I2" s="186" t="s">
        <v>720</v>
      </c>
      <c r="J2" s="193" t="s">
        <v>721</v>
      </c>
      <c r="K2" s="193" t="s">
        <v>722</v>
      </c>
      <c r="L2" s="193" t="s">
        <v>115</v>
      </c>
      <c r="M2" s="192" t="s">
        <v>723</v>
      </c>
      <c r="N2" s="192"/>
      <c r="O2" s="192"/>
      <c r="P2" s="192" t="s">
        <v>724</v>
      </c>
      <c r="Q2" s="192"/>
      <c r="R2" s="192"/>
      <c r="S2" s="193" t="s">
        <v>725</v>
      </c>
    </row>
    <row r="3" spans="2:19" s="137" customFormat="1">
      <c r="B3" s="188"/>
      <c r="C3" s="189"/>
      <c r="D3" s="186"/>
      <c r="E3" s="191"/>
      <c r="F3" s="191"/>
      <c r="G3" s="186"/>
      <c r="H3" s="186"/>
      <c r="I3" s="186"/>
      <c r="J3" s="194"/>
      <c r="K3" s="194"/>
      <c r="L3" s="194"/>
      <c r="M3" s="138" t="s">
        <v>726</v>
      </c>
      <c r="N3" s="138" t="s">
        <v>727</v>
      </c>
      <c r="O3" s="138" t="s">
        <v>728</v>
      </c>
      <c r="P3" s="138" t="s">
        <v>729</v>
      </c>
      <c r="Q3" s="138" t="s">
        <v>727</v>
      </c>
      <c r="R3" s="138" t="s">
        <v>728</v>
      </c>
      <c r="S3" s="194"/>
    </row>
    <row r="4" spans="2:19">
      <c r="B4" s="139">
        <v>1</v>
      </c>
      <c r="C4" s="140" t="s">
        <v>167</v>
      </c>
      <c r="D4" s="141" t="s">
        <v>730</v>
      </c>
      <c r="E4" s="141" t="s">
        <v>731</v>
      </c>
      <c r="F4" s="141" t="s">
        <v>732</v>
      </c>
      <c r="G4" s="70" t="s">
        <v>169</v>
      </c>
      <c r="H4" s="70" t="s">
        <v>170</v>
      </c>
      <c r="I4" s="70" t="s">
        <v>171</v>
      </c>
      <c r="J4" s="85" t="s">
        <v>173</v>
      </c>
      <c r="K4" s="85" t="s">
        <v>174</v>
      </c>
      <c r="L4" s="142" t="s">
        <v>733</v>
      </c>
      <c r="M4" s="139" t="s">
        <v>734</v>
      </c>
      <c r="N4" s="139" t="s">
        <v>156</v>
      </c>
      <c r="O4" s="139" t="s">
        <v>157</v>
      </c>
      <c r="P4" s="139" t="s">
        <v>735</v>
      </c>
      <c r="Q4" s="139" t="s">
        <v>179</v>
      </c>
      <c r="R4" s="139" t="s">
        <v>180</v>
      </c>
      <c r="S4" s="139"/>
    </row>
    <row r="5" spans="2:19">
      <c r="B5" s="144">
        <v>2</v>
      </c>
      <c r="C5" s="145" t="s">
        <v>491</v>
      </c>
      <c r="D5" s="146" t="s">
        <v>730</v>
      </c>
      <c r="E5" s="146" t="s">
        <v>731</v>
      </c>
      <c r="F5" s="146" t="s">
        <v>736</v>
      </c>
      <c r="G5" s="109" t="s">
        <v>494</v>
      </c>
      <c r="H5" s="147" t="s">
        <v>495</v>
      </c>
      <c r="I5" s="147" t="s">
        <v>496</v>
      </c>
      <c r="J5" s="148" t="s">
        <v>498</v>
      </c>
      <c r="K5" s="147"/>
      <c r="L5" s="147" t="s">
        <v>737</v>
      </c>
      <c r="M5" s="144" t="s">
        <v>734</v>
      </c>
      <c r="N5" s="149"/>
      <c r="O5" s="149"/>
      <c r="P5" s="144" t="s">
        <v>735</v>
      </c>
      <c r="Q5" s="149"/>
      <c r="R5" s="149"/>
      <c r="S5" s="144" t="s">
        <v>738</v>
      </c>
    </row>
    <row r="6" spans="2:19">
      <c r="B6" s="139">
        <v>3</v>
      </c>
      <c r="C6" s="150" t="s">
        <v>549</v>
      </c>
      <c r="D6" s="141" t="s">
        <v>730</v>
      </c>
      <c r="E6" s="141" t="s">
        <v>739</v>
      </c>
      <c r="F6" s="141" t="s">
        <v>740</v>
      </c>
      <c r="G6" s="70"/>
      <c r="H6" s="85"/>
      <c r="I6" s="85"/>
      <c r="J6" s="85"/>
      <c r="K6" s="85"/>
      <c r="L6" s="142" t="s">
        <v>741</v>
      </c>
      <c r="M6" s="80" t="s">
        <v>427</v>
      </c>
      <c r="N6" s="80" t="s">
        <v>427</v>
      </c>
      <c r="O6" s="80" t="s">
        <v>427</v>
      </c>
      <c r="P6" s="80" t="s">
        <v>427</v>
      </c>
      <c r="Q6" s="80" t="s">
        <v>427</v>
      </c>
      <c r="R6" s="80" t="s">
        <v>427</v>
      </c>
      <c r="S6" s="139"/>
    </row>
    <row r="7" spans="2:19">
      <c r="B7" s="139">
        <v>4</v>
      </c>
      <c r="C7" s="150" t="s">
        <v>606</v>
      </c>
      <c r="D7" s="56" t="s">
        <v>742</v>
      </c>
      <c r="E7" s="56" t="s">
        <v>731</v>
      </c>
      <c r="F7" s="56" t="s">
        <v>743</v>
      </c>
      <c r="G7" s="70" t="s">
        <v>608</v>
      </c>
      <c r="H7" s="97" t="s">
        <v>609</v>
      </c>
      <c r="I7" s="97" t="s">
        <v>610</v>
      </c>
      <c r="J7" s="97" t="s">
        <v>612</v>
      </c>
      <c r="K7" s="97" t="s">
        <v>614</v>
      </c>
      <c r="L7" s="151" t="s">
        <v>744</v>
      </c>
      <c r="M7" s="80"/>
      <c r="N7" s="80"/>
      <c r="O7" s="80"/>
      <c r="P7" s="80"/>
      <c r="Q7" s="80"/>
      <c r="R7" s="80"/>
      <c r="S7" s="139"/>
    </row>
    <row r="8" spans="2:19">
      <c r="B8" s="139">
        <v>5</v>
      </c>
      <c r="C8" s="150" t="s">
        <v>277</v>
      </c>
      <c r="D8" s="56" t="s">
        <v>742</v>
      </c>
      <c r="E8" s="56" t="s">
        <v>739</v>
      </c>
      <c r="F8" s="56" t="s">
        <v>745</v>
      </c>
      <c r="G8" s="85">
        <v>18210716335</v>
      </c>
      <c r="H8" s="85" t="s">
        <v>279</v>
      </c>
      <c r="I8" s="85" t="s">
        <v>280</v>
      </c>
      <c r="J8" s="80" t="s">
        <v>282</v>
      </c>
      <c r="K8" s="97" t="s">
        <v>283</v>
      </c>
      <c r="L8" s="151" t="s">
        <v>746</v>
      </c>
      <c r="M8" s="139" t="s">
        <v>734</v>
      </c>
      <c r="N8" s="139" t="s">
        <v>156</v>
      </c>
      <c r="O8" s="139" t="s">
        <v>157</v>
      </c>
      <c r="P8" s="139" t="s">
        <v>735</v>
      </c>
      <c r="Q8" s="139" t="s">
        <v>179</v>
      </c>
      <c r="R8" s="139" t="s">
        <v>180</v>
      </c>
      <c r="S8" s="139"/>
    </row>
    <row r="9" spans="2:19">
      <c r="B9" s="139">
        <v>6</v>
      </c>
      <c r="C9" s="150" t="s">
        <v>141</v>
      </c>
      <c r="D9" s="141" t="s">
        <v>730</v>
      </c>
      <c r="E9" s="141" t="s">
        <v>747</v>
      </c>
      <c r="F9" s="141" t="s">
        <v>748</v>
      </c>
      <c r="G9" s="85" t="s">
        <v>145</v>
      </c>
      <c r="H9" s="85" t="s">
        <v>146</v>
      </c>
      <c r="I9" s="85" t="s">
        <v>147</v>
      </c>
      <c r="J9" s="85" t="s">
        <v>149</v>
      </c>
      <c r="K9" s="85" t="s">
        <v>151</v>
      </c>
      <c r="L9" s="151" t="s">
        <v>749</v>
      </c>
      <c r="M9" s="139" t="s">
        <v>734</v>
      </c>
      <c r="N9" s="139" t="s">
        <v>156</v>
      </c>
      <c r="O9" s="139" t="s">
        <v>157</v>
      </c>
      <c r="P9" s="139" t="s">
        <v>735</v>
      </c>
      <c r="Q9" s="139" t="s">
        <v>159</v>
      </c>
      <c r="R9" s="139" t="s">
        <v>160</v>
      </c>
      <c r="S9" s="139"/>
    </row>
    <row r="10" spans="2:19">
      <c r="B10" s="139">
        <v>7</v>
      </c>
      <c r="C10" s="150" t="s">
        <v>639</v>
      </c>
      <c r="D10" s="56" t="s">
        <v>742</v>
      </c>
      <c r="E10" s="56" t="s">
        <v>750</v>
      </c>
      <c r="F10" s="56" t="s">
        <v>751</v>
      </c>
      <c r="G10" s="70" t="s">
        <v>640</v>
      </c>
      <c r="H10" s="85" t="s">
        <v>641</v>
      </c>
      <c r="I10" s="85" t="s">
        <v>642</v>
      </c>
      <c r="J10" s="85" t="s">
        <v>644</v>
      </c>
      <c r="K10" s="85" t="s">
        <v>645</v>
      </c>
      <c r="L10" s="151" t="s">
        <v>752</v>
      </c>
      <c r="M10" s="139" t="s">
        <v>734</v>
      </c>
      <c r="N10" s="139" t="s">
        <v>219</v>
      </c>
      <c r="O10" s="139" t="s">
        <v>220</v>
      </c>
      <c r="P10" s="80" t="s">
        <v>753</v>
      </c>
      <c r="Q10" s="80" t="s">
        <v>647</v>
      </c>
      <c r="R10" s="80" t="s">
        <v>648</v>
      </c>
      <c r="S10" s="139"/>
    </row>
    <row r="11" spans="2:19">
      <c r="B11" s="139">
        <v>8</v>
      </c>
      <c r="C11" s="140" t="s">
        <v>665</v>
      </c>
      <c r="D11" s="56" t="s">
        <v>742</v>
      </c>
      <c r="E11" s="56" t="s">
        <v>750</v>
      </c>
      <c r="F11" s="56" t="s">
        <v>754</v>
      </c>
      <c r="G11" s="70" t="s">
        <v>666</v>
      </c>
      <c r="H11" s="70" t="s">
        <v>667</v>
      </c>
      <c r="I11" s="70" t="s">
        <v>668</v>
      </c>
      <c r="J11" s="85"/>
      <c r="K11" s="85"/>
      <c r="L11" s="151" t="s">
        <v>755</v>
      </c>
      <c r="M11" s="80"/>
      <c r="N11" s="80"/>
      <c r="O11" s="80"/>
      <c r="P11" s="80"/>
      <c r="Q11" s="80"/>
      <c r="R11" s="80"/>
      <c r="S11" s="139"/>
    </row>
    <row r="12" spans="2:19">
      <c r="B12" s="139">
        <v>9</v>
      </c>
      <c r="C12" s="152" t="s">
        <v>286</v>
      </c>
      <c r="D12" s="141" t="s">
        <v>730</v>
      </c>
      <c r="E12" s="141" t="s">
        <v>756</v>
      </c>
      <c r="F12" s="141" t="s">
        <v>757</v>
      </c>
      <c r="G12" s="85" t="s">
        <v>287</v>
      </c>
      <c r="H12" s="85" t="s">
        <v>288</v>
      </c>
      <c r="I12" s="85" t="s">
        <v>289</v>
      </c>
      <c r="J12" s="85" t="s">
        <v>291</v>
      </c>
      <c r="K12" s="85" t="s">
        <v>293</v>
      </c>
      <c r="L12" s="151" t="s">
        <v>758</v>
      </c>
      <c r="M12" s="139" t="s">
        <v>734</v>
      </c>
      <c r="N12" s="139" t="s">
        <v>156</v>
      </c>
      <c r="O12" s="139" t="s">
        <v>157</v>
      </c>
      <c r="P12" s="80" t="s">
        <v>735</v>
      </c>
      <c r="Q12" s="139" t="s">
        <v>179</v>
      </c>
      <c r="R12" s="139" t="s">
        <v>180</v>
      </c>
      <c r="S12" s="139"/>
    </row>
    <row r="13" spans="2:19" ht="15">
      <c r="B13" s="139">
        <v>10</v>
      </c>
      <c r="C13" s="150" t="s">
        <v>394</v>
      </c>
      <c r="D13" s="56" t="s">
        <v>742</v>
      </c>
      <c r="E13" s="56" t="s">
        <v>759</v>
      </c>
      <c r="F13" s="56" t="s">
        <v>760</v>
      </c>
      <c r="G13" s="85" t="s">
        <v>395</v>
      </c>
      <c r="H13" s="153" t="s">
        <v>396</v>
      </c>
      <c r="I13" s="153" t="s">
        <v>397</v>
      </c>
      <c r="J13" s="85" t="s">
        <v>399</v>
      </c>
      <c r="K13" s="85" t="s">
        <v>401</v>
      </c>
      <c r="L13" s="151" t="s">
        <v>761</v>
      </c>
      <c r="M13" s="139" t="s">
        <v>734</v>
      </c>
      <c r="N13" s="139" t="s">
        <v>219</v>
      </c>
      <c r="O13" s="139" t="s">
        <v>220</v>
      </c>
      <c r="P13" s="80" t="s">
        <v>735</v>
      </c>
      <c r="Q13" s="139" t="s">
        <v>348</v>
      </c>
      <c r="R13" s="139" t="s">
        <v>349</v>
      </c>
      <c r="S13" s="139"/>
    </row>
    <row r="14" spans="2:19">
      <c r="B14" s="144">
        <v>11</v>
      </c>
      <c r="C14" s="145" t="s">
        <v>184</v>
      </c>
      <c r="D14" s="146" t="s">
        <v>730</v>
      </c>
      <c r="E14" s="146" t="s">
        <v>762</v>
      </c>
      <c r="F14" s="146" t="s">
        <v>763</v>
      </c>
      <c r="G14" s="147">
        <v>18210716335</v>
      </c>
      <c r="H14" s="147" t="s">
        <v>186</v>
      </c>
      <c r="I14" s="147" t="s">
        <v>187</v>
      </c>
      <c r="J14" s="149" t="s">
        <v>189</v>
      </c>
      <c r="K14" s="149" t="s">
        <v>191</v>
      </c>
      <c r="L14" s="144" t="s">
        <v>764</v>
      </c>
      <c r="M14" s="144" t="s">
        <v>734</v>
      </c>
      <c r="N14" s="144" t="s">
        <v>156</v>
      </c>
      <c r="O14" s="144" t="s">
        <v>157</v>
      </c>
      <c r="P14" s="149" t="s">
        <v>735</v>
      </c>
      <c r="Q14" s="144" t="s">
        <v>179</v>
      </c>
      <c r="R14" s="144" t="s">
        <v>180</v>
      </c>
      <c r="S14" s="144" t="s">
        <v>738</v>
      </c>
    </row>
    <row r="15" spans="2:19">
      <c r="B15" s="139">
        <v>12</v>
      </c>
      <c r="C15" s="150" t="s">
        <v>362</v>
      </c>
      <c r="D15" s="56" t="s">
        <v>742</v>
      </c>
      <c r="E15" s="56" t="s">
        <v>765</v>
      </c>
      <c r="F15" s="56" t="s">
        <v>766</v>
      </c>
      <c r="G15" s="81">
        <v>18510255096</v>
      </c>
      <c r="H15" s="82" t="s">
        <v>364</v>
      </c>
      <c r="I15" s="82" t="s">
        <v>365</v>
      </c>
      <c r="J15" s="82" t="s">
        <v>367</v>
      </c>
      <c r="K15" s="139" t="s">
        <v>368</v>
      </c>
      <c r="L15" s="151" t="s">
        <v>767</v>
      </c>
      <c r="M15" s="139" t="s">
        <v>734</v>
      </c>
      <c r="N15" s="139" t="s">
        <v>156</v>
      </c>
      <c r="O15" s="139" t="s">
        <v>157</v>
      </c>
      <c r="P15" s="80" t="s">
        <v>753</v>
      </c>
      <c r="Q15" s="139" t="s">
        <v>179</v>
      </c>
      <c r="R15" s="139" t="s">
        <v>180</v>
      </c>
      <c r="S15" s="139"/>
    </row>
    <row r="16" spans="2:19" ht="15">
      <c r="B16" s="139">
        <v>13</v>
      </c>
      <c r="C16" s="154" t="s">
        <v>405</v>
      </c>
      <c r="D16" s="141" t="s">
        <v>730</v>
      </c>
      <c r="E16" s="141" t="s">
        <v>768</v>
      </c>
      <c r="F16" s="141" t="s">
        <v>769</v>
      </c>
      <c r="G16" s="80">
        <v>13816928313</v>
      </c>
      <c r="H16" s="85" t="s">
        <v>406</v>
      </c>
      <c r="I16" s="85" t="s">
        <v>407</v>
      </c>
      <c r="J16" s="80" t="s">
        <v>409</v>
      </c>
      <c r="K16" s="139" t="s">
        <v>410</v>
      </c>
      <c r="L16" s="151" t="s">
        <v>770</v>
      </c>
      <c r="M16" s="139" t="s">
        <v>734</v>
      </c>
      <c r="N16" s="139" t="s">
        <v>219</v>
      </c>
      <c r="O16" s="139" t="s">
        <v>220</v>
      </c>
      <c r="P16" s="80" t="s">
        <v>735</v>
      </c>
      <c r="Q16" s="139" t="s">
        <v>348</v>
      </c>
      <c r="R16" s="139" t="s">
        <v>349</v>
      </c>
      <c r="S16" s="139"/>
    </row>
    <row r="17" spans="2:19" ht="15">
      <c r="B17" s="139">
        <v>14</v>
      </c>
      <c r="C17" s="154" t="s">
        <v>412</v>
      </c>
      <c r="D17" s="56" t="s">
        <v>742</v>
      </c>
      <c r="E17" s="56" t="s">
        <v>771</v>
      </c>
      <c r="F17" s="56" t="s">
        <v>772</v>
      </c>
      <c r="G17" s="80">
        <v>18158301829</v>
      </c>
      <c r="H17" s="85" t="s">
        <v>413</v>
      </c>
      <c r="I17" s="85" t="s">
        <v>414</v>
      </c>
      <c r="J17" s="80" t="s">
        <v>416</v>
      </c>
      <c r="K17" s="139" t="s">
        <v>417</v>
      </c>
      <c r="L17" s="151" t="s">
        <v>773</v>
      </c>
      <c r="M17" s="139" t="s">
        <v>734</v>
      </c>
      <c r="N17" s="139" t="s">
        <v>219</v>
      </c>
      <c r="O17" s="139" t="s">
        <v>220</v>
      </c>
      <c r="P17" s="80" t="s">
        <v>735</v>
      </c>
      <c r="Q17" s="139" t="s">
        <v>348</v>
      </c>
      <c r="R17" s="139" t="s">
        <v>349</v>
      </c>
      <c r="S17" s="139"/>
    </row>
    <row r="18" spans="2:19">
      <c r="B18" s="139">
        <v>15</v>
      </c>
      <c r="C18" s="150" t="s">
        <v>199</v>
      </c>
      <c r="D18" s="56" t="s">
        <v>742</v>
      </c>
      <c r="E18" s="56" t="s">
        <v>774</v>
      </c>
      <c r="F18" s="56" t="s">
        <v>775</v>
      </c>
      <c r="G18" s="81">
        <v>18501386161</v>
      </c>
      <c r="H18" s="82" t="s">
        <v>202</v>
      </c>
      <c r="I18" s="82" t="s">
        <v>203</v>
      </c>
      <c r="J18" s="82" t="s">
        <v>205</v>
      </c>
      <c r="K18" s="139" t="s">
        <v>206</v>
      </c>
      <c r="L18" s="151" t="s">
        <v>776</v>
      </c>
      <c r="M18" s="139" t="s">
        <v>734</v>
      </c>
      <c r="N18" s="139" t="s">
        <v>156</v>
      </c>
      <c r="O18" s="139" t="s">
        <v>157</v>
      </c>
      <c r="P18" s="80" t="s">
        <v>735</v>
      </c>
      <c r="Q18" s="139" t="s">
        <v>179</v>
      </c>
      <c r="R18" s="139" t="s">
        <v>180</v>
      </c>
      <c r="S18" s="139"/>
    </row>
    <row r="19" spans="2:19" ht="15">
      <c r="B19" s="139">
        <v>16</v>
      </c>
      <c r="C19" s="154" t="s">
        <v>431</v>
      </c>
      <c r="D19" s="141" t="s">
        <v>730</v>
      </c>
      <c r="E19" s="141" t="s">
        <v>750</v>
      </c>
      <c r="F19" s="141" t="s">
        <v>777</v>
      </c>
      <c r="G19" s="80">
        <v>13262986021</v>
      </c>
      <c r="H19" s="85" t="s">
        <v>432</v>
      </c>
      <c r="I19" s="85" t="s">
        <v>433</v>
      </c>
      <c r="J19" s="80" t="s">
        <v>435</v>
      </c>
      <c r="K19" s="139" t="s">
        <v>436</v>
      </c>
      <c r="L19" s="151" t="s">
        <v>778</v>
      </c>
      <c r="M19" s="139" t="s">
        <v>734</v>
      </c>
      <c r="N19" s="139" t="s">
        <v>219</v>
      </c>
      <c r="O19" s="139" t="s">
        <v>220</v>
      </c>
      <c r="P19" s="80" t="s">
        <v>735</v>
      </c>
      <c r="Q19" s="139" t="s">
        <v>348</v>
      </c>
      <c r="R19" s="139" t="s">
        <v>349</v>
      </c>
      <c r="S19" s="139"/>
    </row>
    <row r="20" spans="2:19" ht="15">
      <c r="B20" s="139">
        <v>17</v>
      </c>
      <c r="C20" s="154" t="s">
        <v>449</v>
      </c>
      <c r="D20" s="56" t="s">
        <v>742</v>
      </c>
      <c r="E20" s="56" t="s">
        <v>750</v>
      </c>
      <c r="F20" s="56" t="s">
        <v>779</v>
      </c>
      <c r="G20" s="80">
        <v>13601756897</v>
      </c>
      <c r="H20" s="85" t="s">
        <v>451</v>
      </c>
      <c r="I20" s="85" t="s">
        <v>452</v>
      </c>
      <c r="J20" s="80" t="s">
        <v>454</v>
      </c>
      <c r="K20" s="139" t="s">
        <v>455</v>
      </c>
      <c r="L20" s="151" t="s">
        <v>780</v>
      </c>
      <c r="M20" s="139" t="s">
        <v>734</v>
      </c>
      <c r="N20" s="139" t="s">
        <v>219</v>
      </c>
      <c r="O20" s="139" t="s">
        <v>220</v>
      </c>
      <c r="P20" s="80" t="s">
        <v>735</v>
      </c>
      <c r="Q20" s="139" t="s">
        <v>348</v>
      </c>
      <c r="R20" s="139" t="s">
        <v>349</v>
      </c>
      <c r="S20" s="139"/>
    </row>
    <row r="21" spans="2:19">
      <c r="B21" s="139">
        <v>18</v>
      </c>
      <c r="C21" s="150" t="s">
        <v>227</v>
      </c>
      <c r="D21" s="141" t="s">
        <v>730</v>
      </c>
      <c r="E21" s="141" t="s">
        <v>750</v>
      </c>
      <c r="F21" s="141" t="s">
        <v>781</v>
      </c>
      <c r="G21" s="81">
        <v>15011201564</v>
      </c>
      <c r="H21" s="82" t="s">
        <v>229</v>
      </c>
      <c r="I21" s="82" t="s">
        <v>230</v>
      </c>
      <c r="J21" s="82" t="s">
        <v>232</v>
      </c>
      <c r="K21" s="139" t="s">
        <v>233</v>
      </c>
      <c r="L21" s="151" t="s">
        <v>782</v>
      </c>
      <c r="M21" s="139" t="s">
        <v>734</v>
      </c>
      <c r="N21" s="139" t="s">
        <v>156</v>
      </c>
      <c r="O21" s="139" t="s">
        <v>157</v>
      </c>
      <c r="P21" s="80" t="s">
        <v>735</v>
      </c>
      <c r="Q21" s="139" t="s">
        <v>179</v>
      </c>
      <c r="R21" s="139" t="s">
        <v>180</v>
      </c>
      <c r="S21" s="139"/>
    </row>
    <row r="22" spans="2:19">
      <c r="B22" s="139">
        <v>19</v>
      </c>
      <c r="C22" s="150" t="s">
        <v>420</v>
      </c>
      <c r="D22" s="56" t="s">
        <v>742</v>
      </c>
      <c r="E22" s="56" t="s">
        <v>783</v>
      </c>
      <c r="F22" s="56" t="s">
        <v>784</v>
      </c>
      <c r="G22" s="81">
        <v>15622724067</v>
      </c>
      <c r="H22" s="82" t="s">
        <v>422</v>
      </c>
      <c r="I22" s="82" t="s">
        <v>423</v>
      </c>
      <c r="J22" s="82" t="s">
        <v>425</v>
      </c>
      <c r="K22" s="139"/>
      <c r="L22" s="151" t="s">
        <v>785</v>
      </c>
      <c r="M22" s="139" t="s">
        <v>427</v>
      </c>
      <c r="N22" s="139" t="s">
        <v>427</v>
      </c>
      <c r="O22" s="139" t="s">
        <v>427</v>
      </c>
      <c r="P22" s="139" t="s">
        <v>427</v>
      </c>
      <c r="Q22" s="139" t="s">
        <v>427</v>
      </c>
      <c r="R22" s="139" t="s">
        <v>427</v>
      </c>
      <c r="S22" s="139"/>
    </row>
    <row r="23" spans="2:19">
      <c r="B23" s="139">
        <v>20</v>
      </c>
      <c r="C23" s="150" t="s">
        <v>439</v>
      </c>
      <c r="D23" s="56" t="s">
        <v>742</v>
      </c>
      <c r="E23" s="56" t="s">
        <v>786</v>
      </c>
      <c r="F23" s="56" t="s">
        <v>787</v>
      </c>
      <c r="G23" s="81">
        <v>15810360521</v>
      </c>
      <c r="H23" s="82" t="s">
        <v>440</v>
      </c>
      <c r="I23" s="82" t="s">
        <v>441</v>
      </c>
      <c r="J23" s="82" t="s">
        <v>443</v>
      </c>
      <c r="K23" s="139" t="s">
        <v>444</v>
      </c>
      <c r="L23" s="151" t="s">
        <v>788</v>
      </c>
      <c r="M23" s="139" t="s">
        <v>734</v>
      </c>
      <c r="N23" s="139" t="s">
        <v>156</v>
      </c>
      <c r="O23" s="139" t="s">
        <v>157</v>
      </c>
      <c r="P23" s="80" t="s">
        <v>753</v>
      </c>
      <c r="Q23" s="139" t="s">
        <v>446</v>
      </c>
      <c r="R23" s="139" t="s">
        <v>447</v>
      </c>
      <c r="S23" s="139"/>
    </row>
    <row r="24" spans="2:19" ht="15">
      <c r="B24" s="139">
        <v>21</v>
      </c>
      <c r="C24" s="154" t="s">
        <v>483</v>
      </c>
      <c r="D24" s="141" t="s">
        <v>730</v>
      </c>
      <c r="E24" s="141" t="s">
        <v>789</v>
      </c>
      <c r="F24" s="141" t="s">
        <v>790</v>
      </c>
      <c r="G24" s="80">
        <v>18116038015</v>
      </c>
      <c r="H24" s="85" t="s">
        <v>484</v>
      </c>
      <c r="I24" s="85" t="s">
        <v>485</v>
      </c>
      <c r="J24" s="80" t="s">
        <v>487</v>
      </c>
      <c r="K24" s="139" t="s">
        <v>401</v>
      </c>
      <c r="L24" s="151" t="s">
        <v>791</v>
      </c>
      <c r="M24" s="139" t="s">
        <v>734</v>
      </c>
      <c r="N24" s="139" t="s">
        <v>219</v>
      </c>
      <c r="O24" s="139" t="s">
        <v>220</v>
      </c>
      <c r="P24" s="80" t="s">
        <v>735</v>
      </c>
      <c r="Q24" s="139" t="s">
        <v>348</v>
      </c>
      <c r="R24" s="139" t="s">
        <v>349</v>
      </c>
      <c r="S24" s="139"/>
    </row>
    <row r="25" spans="2:19">
      <c r="B25" s="139">
        <v>22</v>
      </c>
      <c r="C25" s="150" t="s">
        <v>462</v>
      </c>
      <c r="D25" s="141" t="s">
        <v>730</v>
      </c>
      <c r="E25" s="141" t="s">
        <v>792</v>
      </c>
      <c r="F25" s="141" t="s">
        <v>793</v>
      </c>
      <c r="G25" s="85" t="s">
        <v>464</v>
      </c>
      <c r="H25" s="85" t="s">
        <v>465</v>
      </c>
      <c r="I25" s="85" t="s">
        <v>466</v>
      </c>
      <c r="J25" s="106" t="s">
        <v>468</v>
      </c>
      <c r="K25" s="85" t="s">
        <v>469</v>
      </c>
      <c r="L25" s="151" t="s">
        <v>794</v>
      </c>
      <c r="M25" s="139" t="s">
        <v>734</v>
      </c>
      <c r="N25" s="139" t="s">
        <v>219</v>
      </c>
      <c r="O25" s="139" t="s">
        <v>220</v>
      </c>
      <c r="P25" s="80" t="s">
        <v>753</v>
      </c>
      <c r="Q25" s="139" t="s">
        <v>222</v>
      </c>
      <c r="R25" s="139" t="s">
        <v>223</v>
      </c>
      <c r="S25" s="139"/>
    </row>
    <row r="26" spans="2:19">
      <c r="B26" s="139">
        <v>23</v>
      </c>
      <c r="C26" s="150" t="s">
        <v>472</v>
      </c>
      <c r="D26" s="141" t="s">
        <v>730</v>
      </c>
      <c r="E26" s="141" t="s">
        <v>795</v>
      </c>
      <c r="F26" s="141" t="s">
        <v>796</v>
      </c>
      <c r="G26" s="85" t="s">
        <v>474</v>
      </c>
      <c r="H26" s="85" t="s">
        <v>475</v>
      </c>
      <c r="I26" s="85" t="s">
        <v>476</v>
      </c>
      <c r="J26" s="85" t="s">
        <v>478</v>
      </c>
      <c r="K26" s="85" t="s">
        <v>479</v>
      </c>
      <c r="L26" s="151" t="s">
        <v>797</v>
      </c>
      <c r="M26" s="139" t="s">
        <v>734</v>
      </c>
      <c r="N26" s="139" t="s">
        <v>156</v>
      </c>
      <c r="O26" s="139" t="s">
        <v>157</v>
      </c>
      <c r="P26" s="80" t="s">
        <v>798</v>
      </c>
      <c r="Q26" s="139" t="s">
        <v>481</v>
      </c>
      <c r="R26" s="139" t="s">
        <v>482</v>
      </c>
      <c r="S26" s="139"/>
    </row>
    <row r="27" spans="2:19">
      <c r="B27" s="139">
        <v>24</v>
      </c>
      <c r="C27" s="150" t="s">
        <v>799</v>
      </c>
      <c r="D27" s="56" t="s">
        <v>742</v>
      </c>
      <c r="E27" s="56" t="s">
        <v>747</v>
      </c>
      <c r="F27" s="56" t="s">
        <v>800</v>
      </c>
      <c r="G27" s="70"/>
      <c r="H27" s="70"/>
      <c r="I27" s="70" t="s">
        <v>557</v>
      </c>
      <c r="J27" s="89" t="s">
        <v>559</v>
      </c>
      <c r="K27" s="70" t="s">
        <v>560</v>
      </c>
      <c r="L27" s="151" t="s">
        <v>801</v>
      </c>
      <c r="M27" s="139" t="s">
        <v>734</v>
      </c>
      <c r="N27" s="80"/>
      <c r="O27" s="80"/>
      <c r="P27" s="80" t="s">
        <v>735</v>
      </c>
      <c r="Q27" s="80"/>
      <c r="R27" s="80"/>
      <c r="S27" s="139"/>
    </row>
    <row r="28" spans="2:19">
      <c r="B28" s="144">
        <v>25</v>
      </c>
      <c r="C28" s="145" t="s">
        <v>518</v>
      </c>
      <c r="D28" s="146" t="s">
        <v>730</v>
      </c>
      <c r="E28" s="146" t="s">
        <v>802</v>
      </c>
      <c r="F28" s="146" t="s">
        <v>803</v>
      </c>
      <c r="G28" s="109"/>
      <c r="H28" s="109"/>
      <c r="I28" s="109"/>
      <c r="J28" s="109"/>
      <c r="K28" s="109"/>
      <c r="L28" s="144" t="s">
        <v>804</v>
      </c>
      <c r="M28" s="144" t="s">
        <v>734</v>
      </c>
      <c r="N28" s="149"/>
      <c r="O28" s="149"/>
      <c r="P28" s="149" t="s">
        <v>735</v>
      </c>
      <c r="Q28" s="149"/>
      <c r="R28" s="149"/>
      <c r="S28" s="144" t="s">
        <v>738</v>
      </c>
    </row>
    <row r="29" spans="2:19">
      <c r="B29" s="139">
        <v>26</v>
      </c>
      <c r="C29" s="152" t="s">
        <v>506</v>
      </c>
      <c r="D29" s="56" t="s">
        <v>742</v>
      </c>
      <c r="E29" s="56" t="s">
        <v>805</v>
      </c>
      <c r="F29" s="56" t="s">
        <v>806</v>
      </c>
      <c r="G29" s="70" t="s">
        <v>507</v>
      </c>
      <c r="H29" s="70" t="s">
        <v>508</v>
      </c>
      <c r="I29" s="70" t="s">
        <v>509</v>
      </c>
      <c r="J29" s="70"/>
      <c r="K29" s="70"/>
      <c r="L29" s="151" t="s">
        <v>807</v>
      </c>
      <c r="M29" s="80" t="s">
        <v>427</v>
      </c>
      <c r="N29" s="80" t="s">
        <v>427</v>
      </c>
      <c r="O29" s="80" t="s">
        <v>427</v>
      </c>
      <c r="P29" s="80"/>
      <c r="Q29" s="80"/>
      <c r="R29" s="80"/>
      <c r="S29" s="139"/>
    </row>
    <row r="30" spans="2:19">
      <c r="B30" s="139">
        <v>27</v>
      </c>
      <c r="C30" s="152" t="s">
        <v>237</v>
      </c>
      <c r="D30" s="56" t="s">
        <v>742</v>
      </c>
      <c r="E30" s="56" t="s">
        <v>796</v>
      </c>
      <c r="F30" s="56" t="s">
        <v>808</v>
      </c>
      <c r="G30" s="85" t="s">
        <v>238</v>
      </c>
      <c r="H30" s="85" t="s">
        <v>239</v>
      </c>
      <c r="I30" s="85" t="s">
        <v>240</v>
      </c>
      <c r="J30" s="85" t="s">
        <v>242</v>
      </c>
      <c r="K30" s="85" t="s">
        <v>243</v>
      </c>
      <c r="L30" s="151" t="s">
        <v>809</v>
      </c>
      <c r="M30" s="139" t="s">
        <v>734</v>
      </c>
      <c r="N30" s="139" t="s">
        <v>156</v>
      </c>
      <c r="O30" s="139" t="s">
        <v>157</v>
      </c>
      <c r="P30" s="139" t="s">
        <v>735</v>
      </c>
      <c r="Q30" s="139" t="s">
        <v>179</v>
      </c>
      <c r="R30" s="139" t="s">
        <v>180</v>
      </c>
      <c r="S30" s="139"/>
    </row>
    <row r="31" spans="2:19">
      <c r="B31" s="139">
        <v>28</v>
      </c>
      <c r="C31" s="150" t="s">
        <v>627</v>
      </c>
      <c r="D31" s="56" t="s">
        <v>742</v>
      </c>
      <c r="E31" s="56" t="s">
        <v>810</v>
      </c>
      <c r="F31" s="56" t="s">
        <v>811</v>
      </c>
      <c r="G31" s="85" t="s">
        <v>629</v>
      </c>
      <c r="H31" s="85" t="s">
        <v>630</v>
      </c>
      <c r="I31" s="85" t="s">
        <v>631</v>
      </c>
      <c r="J31" s="80" t="s">
        <v>633</v>
      </c>
      <c r="K31" s="80" t="s">
        <v>635</v>
      </c>
      <c r="L31" s="151" t="s">
        <v>812</v>
      </c>
      <c r="M31" s="139" t="s">
        <v>734</v>
      </c>
      <c r="N31" s="80" t="s">
        <v>813</v>
      </c>
      <c r="O31" s="80" t="s">
        <v>814</v>
      </c>
      <c r="P31" s="80" t="s">
        <v>735</v>
      </c>
      <c r="Q31" s="80" t="s">
        <v>815</v>
      </c>
      <c r="R31" s="80" t="s">
        <v>816</v>
      </c>
      <c r="S31" s="139"/>
    </row>
    <row r="32" spans="2:19">
      <c r="B32" s="139">
        <v>29</v>
      </c>
      <c r="C32" s="152" t="s">
        <v>531</v>
      </c>
      <c r="D32" s="56" t="s">
        <v>742</v>
      </c>
      <c r="E32" s="56" t="s">
        <v>817</v>
      </c>
      <c r="F32" s="56" t="s">
        <v>818</v>
      </c>
      <c r="G32" s="85" t="s">
        <v>534</v>
      </c>
      <c r="H32" s="85" t="s">
        <v>535</v>
      </c>
      <c r="I32" s="85" t="s">
        <v>536</v>
      </c>
      <c r="J32" s="85" t="s">
        <v>538</v>
      </c>
      <c r="K32" s="85" t="s">
        <v>539</v>
      </c>
      <c r="L32" s="151" t="s">
        <v>819</v>
      </c>
      <c r="M32" s="139" t="s">
        <v>734</v>
      </c>
      <c r="N32" s="80" t="s">
        <v>542</v>
      </c>
      <c r="O32" s="80" t="s">
        <v>820</v>
      </c>
      <c r="P32" s="80" t="s">
        <v>798</v>
      </c>
      <c r="Q32" s="80" t="s">
        <v>544</v>
      </c>
      <c r="R32" s="80" t="s">
        <v>545</v>
      </c>
      <c r="S32" s="139"/>
    </row>
    <row r="33" spans="2:19">
      <c r="B33" s="139">
        <v>30</v>
      </c>
      <c r="C33" s="152" t="s">
        <v>247</v>
      </c>
      <c r="D33" s="56" t="s">
        <v>742</v>
      </c>
      <c r="E33" s="56" t="s">
        <v>821</v>
      </c>
      <c r="F33" s="56" t="s">
        <v>822</v>
      </c>
      <c r="G33" s="70" t="s">
        <v>248</v>
      </c>
      <c r="H33" s="70" t="s">
        <v>249</v>
      </c>
      <c r="I33" s="70" t="s">
        <v>250</v>
      </c>
      <c r="J33" s="70" t="s">
        <v>252</v>
      </c>
      <c r="K33" s="70" t="s">
        <v>254</v>
      </c>
      <c r="L33" s="151" t="s">
        <v>823</v>
      </c>
      <c r="M33" s="139" t="s">
        <v>734</v>
      </c>
      <c r="N33" s="139" t="s">
        <v>156</v>
      </c>
      <c r="O33" s="139" t="s">
        <v>157</v>
      </c>
      <c r="P33" s="80" t="s">
        <v>735</v>
      </c>
      <c r="Q33" s="139" t="s">
        <v>179</v>
      </c>
      <c r="R33" s="139" t="s">
        <v>180</v>
      </c>
      <c r="S33" s="139"/>
    </row>
    <row r="34" spans="2:19">
      <c r="B34" s="139">
        <v>31</v>
      </c>
      <c r="C34" s="150" t="s">
        <v>650</v>
      </c>
      <c r="D34" s="56" t="s">
        <v>742</v>
      </c>
      <c r="E34" s="56" t="s">
        <v>795</v>
      </c>
      <c r="F34" s="56" t="s">
        <v>824</v>
      </c>
      <c r="G34" s="85" t="s">
        <v>652</v>
      </c>
      <c r="H34" s="85" t="s">
        <v>653</v>
      </c>
      <c r="I34" s="85" t="s">
        <v>654</v>
      </c>
      <c r="J34" s="80" t="s">
        <v>656</v>
      </c>
      <c r="K34" s="80" t="s">
        <v>657</v>
      </c>
      <c r="L34" s="151" t="s">
        <v>825</v>
      </c>
      <c r="M34" s="139" t="s">
        <v>734</v>
      </c>
      <c r="N34" s="80" t="s">
        <v>813</v>
      </c>
      <c r="O34" s="80" t="s">
        <v>814</v>
      </c>
      <c r="P34" s="80" t="s">
        <v>735</v>
      </c>
      <c r="Q34" s="80" t="s">
        <v>815</v>
      </c>
      <c r="R34" s="80" t="s">
        <v>816</v>
      </c>
      <c r="S34" s="139"/>
    </row>
    <row r="35" spans="2:19">
      <c r="B35" s="139">
        <v>32</v>
      </c>
      <c r="C35" s="150" t="s">
        <v>568</v>
      </c>
      <c r="D35" s="141" t="s">
        <v>730</v>
      </c>
      <c r="E35" s="141" t="s">
        <v>826</v>
      </c>
      <c r="F35" s="141" t="s">
        <v>827</v>
      </c>
      <c r="G35" s="85" t="s">
        <v>570</v>
      </c>
      <c r="H35" s="85" t="s">
        <v>571</v>
      </c>
      <c r="I35" s="85" t="s">
        <v>572</v>
      </c>
      <c r="J35" s="85" t="s">
        <v>574</v>
      </c>
      <c r="K35" s="85" t="s">
        <v>575</v>
      </c>
      <c r="L35" s="151" t="s">
        <v>828</v>
      </c>
      <c r="M35" s="139" t="s">
        <v>734</v>
      </c>
      <c r="N35" s="139" t="s">
        <v>219</v>
      </c>
      <c r="O35" s="139" t="s">
        <v>220</v>
      </c>
      <c r="P35" s="80" t="s">
        <v>735</v>
      </c>
      <c r="Q35" s="139" t="s">
        <v>222</v>
      </c>
      <c r="R35" s="139" t="s">
        <v>223</v>
      </c>
      <c r="S35" s="139"/>
    </row>
    <row r="36" spans="2:19">
      <c r="B36" s="139">
        <v>33</v>
      </c>
      <c r="C36" s="150" t="s">
        <v>577</v>
      </c>
      <c r="D36" s="141" t="s">
        <v>730</v>
      </c>
      <c r="E36" s="141" t="s">
        <v>829</v>
      </c>
      <c r="F36" s="141" t="s">
        <v>830</v>
      </c>
      <c r="G36" s="85" t="s">
        <v>579</v>
      </c>
      <c r="H36" s="85" t="s">
        <v>580</v>
      </c>
      <c r="I36" s="85" t="s">
        <v>581</v>
      </c>
      <c r="J36" s="85" t="s">
        <v>583</v>
      </c>
      <c r="K36" s="85" t="s">
        <v>584</v>
      </c>
      <c r="L36" s="151" t="s">
        <v>831</v>
      </c>
      <c r="M36" s="139" t="s">
        <v>734</v>
      </c>
      <c r="N36" s="139" t="s">
        <v>219</v>
      </c>
      <c r="O36" s="139" t="s">
        <v>220</v>
      </c>
      <c r="P36" s="80" t="s">
        <v>735</v>
      </c>
      <c r="Q36" s="139" t="s">
        <v>222</v>
      </c>
      <c r="R36" s="139" t="s">
        <v>223</v>
      </c>
      <c r="S36" s="139"/>
    </row>
    <row r="37" spans="2:19">
      <c r="B37" s="139">
        <v>34</v>
      </c>
      <c r="C37" s="150" t="s">
        <v>341</v>
      </c>
      <c r="D37" s="56" t="s">
        <v>742</v>
      </c>
      <c r="E37" s="56" t="s">
        <v>830</v>
      </c>
      <c r="F37" s="56" t="s">
        <v>832</v>
      </c>
      <c r="G37" s="81">
        <v>13162728625</v>
      </c>
      <c r="H37" s="82" t="s">
        <v>342</v>
      </c>
      <c r="I37" s="82" t="s">
        <v>343</v>
      </c>
      <c r="J37" s="86" t="s">
        <v>345</v>
      </c>
      <c r="K37" s="139" t="s">
        <v>346</v>
      </c>
      <c r="L37" s="151" t="s">
        <v>804</v>
      </c>
      <c r="M37" s="139" t="s">
        <v>734</v>
      </c>
      <c r="N37" s="139" t="s">
        <v>219</v>
      </c>
      <c r="O37" s="139" t="s">
        <v>220</v>
      </c>
      <c r="P37" s="80" t="s">
        <v>735</v>
      </c>
      <c r="Q37" s="139" t="s">
        <v>348</v>
      </c>
      <c r="R37" s="139" t="s">
        <v>349</v>
      </c>
      <c r="S37" s="139" t="s">
        <v>833</v>
      </c>
    </row>
    <row r="38" spans="2:19">
      <c r="B38" s="139">
        <v>35</v>
      </c>
      <c r="C38" s="150" t="s">
        <v>350</v>
      </c>
      <c r="D38" s="56" t="s">
        <v>742</v>
      </c>
      <c r="E38" s="56" t="s">
        <v>834</v>
      </c>
      <c r="F38" s="56" t="s">
        <v>835</v>
      </c>
      <c r="G38" s="81">
        <v>18365205212</v>
      </c>
      <c r="H38" s="82" t="s">
        <v>351</v>
      </c>
      <c r="I38" s="82" t="s">
        <v>352</v>
      </c>
      <c r="J38" s="86" t="s">
        <v>354</v>
      </c>
      <c r="K38" s="139" t="s">
        <v>355</v>
      </c>
      <c r="L38" s="151" t="s">
        <v>836</v>
      </c>
      <c r="M38" s="139" t="s">
        <v>734</v>
      </c>
      <c r="N38" s="139" t="s">
        <v>219</v>
      </c>
      <c r="O38" s="139" t="s">
        <v>220</v>
      </c>
      <c r="P38" s="80" t="s">
        <v>735</v>
      </c>
      <c r="Q38" s="139" t="s">
        <v>348</v>
      </c>
      <c r="R38" s="139" t="s">
        <v>349</v>
      </c>
      <c r="S38" s="139" t="s">
        <v>837</v>
      </c>
    </row>
    <row r="39" spans="2:19">
      <c r="B39" s="139">
        <v>36</v>
      </c>
      <c r="C39" s="150" t="s">
        <v>838</v>
      </c>
      <c r="D39" s="56" t="s">
        <v>742</v>
      </c>
      <c r="E39" s="56" t="s">
        <v>839</v>
      </c>
      <c r="F39" s="56" t="s">
        <v>840</v>
      </c>
      <c r="G39" s="81">
        <v>17767141474</v>
      </c>
      <c r="H39" s="82" t="s">
        <v>328</v>
      </c>
      <c r="I39" s="82" t="s">
        <v>329</v>
      </c>
      <c r="J39" s="86" t="s">
        <v>331</v>
      </c>
      <c r="K39" s="139" t="s">
        <v>332</v>
      </c>
      <c r="L39" s="151" t="s">
        <v>764</v>
      </c>
      <c r="M39" s="139" t="s">
        <v>734</v>
      </c>
      <c r="N39" s="139" t="s">
        <v>334</v>
      </c>
      <c r="O39" s="139" t="s">
        <v>335</v>
      </c>
      <c r="P39" s="80" t="s">
        <v>735</v>
      </c>
      <c r="Q39" s="139" t="s">
        <v>502</v>
      </c>
      <c r="R39" s="139" t="s">
        <v>841</v>
      </c>
      <c r="S39" s="139" t="s">
        <v>842</v>
      </c>
    </row>
    <row r="40" spans="2:19">
      <c r="B40" s="139">
        <v>37</v>
      </c>
      <c r="C40" s="150" t="s">
        <v>356</v>
      </c>
      <c r="D40" s="56" t="s">
        <v>742</v>
      </c>
      <c r="E40" s="56" t="s">
        <v>843</v>
      </c>
      <c r="F40" s="56" t="s">
        <v>844</v>
      </c>
      <c r="G40" s="81">
        <v>18956517777</v>
      </c>
      <c r="H40" s="82" t="s">
        <v>357</v>
      </c>
      <c r="I40" s="82" t="s">
        <v>358</v>
      </c>
      <c r="J40" s="86" t="s">
        <v>360</v>
      </c>
      <c r="K40" s="139" t="s">
        <v>361</v>
      </c>
      <c r="L40" s="151" t="s">
        <v>845</v>
      </c>
      <c r="M40" s="139" t="s">
        <v>734</v>
      </c>
      <c r="N40" s="139" t="s">
        <v>219</v>
      </c>
      <c r="O40" s="139" t="s">
        <v>220</v>
      </c>
      <c r="P40" s="80" t="s">
        <v>735</v>
      </c>
      <c r="Q40" s="139" t="s">
        <v>348</v>
      </c>
      <c r="R40" s="139" t="s">
        <v>349</v>
      </c>
      <c r="S40" s="139" t="s">
        <v>837</v>
      </c>
    </row>
    <row r="41" spans="2:19">
      <c r="B41" s="139">
        <v>38</v>
      </c>
      <c r="C41" s="152" t="s">
        <v>371</v>
      </c>
      <c r="D41" s="56" t="s">
        <v>742</v>
      </c>
      <c r="E41" s="56" t="s">
        <v>747</v>
      </c>
      <c r="F41" s="56" t="s">
        <v>846</v>
      </c>
      <c r="G41" s="80">
        <v>18616150823</v>
      </c>
      <c r="H41" s="85" t="s">
        <v>372</v>
      </c>
      <c r="I41" s="85" t="s">
        <v>373</v>
      </c>
      <c r="J41" s="80" t="s">
        <v>375</v>
      </c>
      <c r="K41" s="139" t="s">
        <v>376</v>
      </c>
      <c r="L41" s="151" t="s">
        <v>847</v>
      </c>
      <c r="M41" s="139" t="s">
        <v>734</v>
      </c>
      <c r="N41" s="139" t="s">
        <v>219</v>
      </c>
      <c r="O41" s="139" t="s">
        <v>220</v>
      </c>
      <c r="P41" s="80" t="s">
        <v>735</v>
      </c>
      <c r="Q41" s="139" t="s">
        <v>348</v>
      </c>
      <c r="R41" s="139" t="s">
        <v>349</v>
      </c>
      <c r="S41" s="139"/>
    </row>
    <row r="42" spans="2:19">
      <c r="B42" s="139">
        <v>39</v>
      </c>
      <c r="C42" s="150" t="s">
        <v>210</v>
      </c>
      <c r="D42" s="56" t="s">
        <v>742</v>
      </c>
      <c r="E42" s="56" t="s">
        <v>826</v>
      </c>
      <c r="F42" s="56" t="s">
        <v>848</v>
      </c>
      <c r="G42" s="56">
        <v>13868818032</v>
      </c>
      <c r="H42" s="86" t="s">
        <v>213</v>
      </c>
      <c r="I42" s="86" t="s">
        <v>214</v>
      </c>
      <c r="J42" s="56" t="s">
        <v>216</v>
      </c>
      <c r="K42" s="139" t="s">
        <v>217</v>
      </c>
      <c r="L42" s="151" t="s">
        <v>847</v>
      </c>
      <c r="M42" s="139" t="s">
        <v>734</v>
      </c>
      <c r="N42" s="139" t="s">
        <v>219</v>
      </c>
      <c r="O42" s="139" t="s">
        <v>220</v>
      </c>
      <c r="P42" s="80" t="s">
        <v>798</v>
      </c>
      <c r="Q42" s="139" t="s">
        <v>222</v>
      </c>
      <c r="R42" s="139" t="s">
        <v>223</v>
      </c>
      <c r="S42" s="139"/>
    </row>
    <row r="43" spans="2:19" ht="15">
      <c r="B43" s="139">
        <v>40</v>
      </c>
      <c r="C43" s="154" t="s">
        <v>378</v>
      </c>
      <c r="D43" s="56" t="s">
        <v>742</v>
      </c>
      <c r="E43" s="56" t="s">
        <v>750</v>
      </c>
      <c r="F43" s="56" t="s">
        <v>849</v>
      </c>
      <c r="G43" s="80">
        <v>18602100200</v>
      </c>
      <c r="H43" s="85" t="s">
        <v>380</v>
      </c>
      <c r="I43" s="85" t="s">
        <v>381</v>
      </c>
      <c r="J43" s="80" t="s">
        <v>383</v>
      </c>
      <c r="K43" s="139" t="s">
        <v>384</v>
      </c>
      <c r="L43" s="151" t="s">
        <v>850</v>
      </c>
      <c r="M43" s="139" t="s">
        <v>734</v>
      </c>
      <c r="N43" s="139" t="s">
        <v>219</v>
      </c>
      <c r="O43" s="139" t="s">
        <v>220</v>
      </c>
      <c r="P43" s="80" t="s">
        <v>735</v>
      </c>
      <c r="Q43" s="139" t="s">
        <v>348</v>
      </c>
      <c r="R43" s="139" t="s">
        <v>349</v>
      </c>
      <c r="S43" s="139" t="s">
        <v>851</v>
      </c>
    </row>
    <row r="44" spans="2:19">
      <c r="B44" s="139">
        <v>41</v>
      </c>
      <c r="C44" s="150" t="s">
        <v>386</v>
      </c>
      <c r="D44" s="56" t="s">
        <v>742</v>
      </c>
      <c r="E44" s="56" t="s">
        <v>852</v>
      </c>
      <c r="F44" s="56" t="s">
        <v>853</v>
      </c>
      <c r="G44" s="80">
        <v>15900565544</v>
      </c>
      <c r="H44" s="80" t="s">
        <v>387</v>
      </c>
      <c r="I44" s="80" t="s">
        <v>388</v>
      </c>
      <c r="J44" s="80" t="s">
        <v>390</v>
      </c>
      <c r="K44" s="139" t="s">
        <v>391</v>
      </c>
      <c r="L44" s="151" t="s">
        <v>854</v>
      </c>
      <c r="M44" s="139" t="s">
        <v>734</v>
      </c>
      <c r="N44" s="139" t="s">
        <v>219</v>
      </c>
      <c r="O44" s="139" t="s">
        <v>220</v>
      </c>
      <c r="P44" s="80" t="s">
        <v>735</v>
      </c>
      <c r="Q44" s="139" t="s">
        <v>348</v>
      </c>
      <c r="R44" s="139" t="s">
        <v>349</v>
      </c>
      <c r="S44" s="139" t="s">
        <v>837</v>
      </c>
    </row>
    <row r="45" spans="2:19" ht="15">
      <c r="B45" s="139">
        <v>42</v>
      </c>
      <c r="C45" s="154" t="s">
        <v>267</v>
      </c>
      <c r="D45" s="141" t="s">
        <v>730</v>
      </c>
      <c r="E45" s="141" t="s">
        <v>855</v>
      </c>
      <c r="F45" s="141" t="s">
        <v>856</v>
      </c>
      <c r="G45" s="80">
        <v>13040635990</v>
      </c>
      <c r="H45" s="85" t="s">
        <v>268</v>
      </c>
      <c r="I45" s="85" t="s">
        <v>269</v>
      </c>
      <c r="J45" s="80" t="s">
        <v>271</v>
      </c>
      <c r="K45" s="139" t="s">
        <v>272</v>
      </c>
      <c r="L45" s="151" t="s">
        <v>737</v>
      </c>
      <c r="M45" s="139" t="s">
        <v>734</v>
      </c>
      <c r="N45" s="139" t="s">
        <v>219</v>
      </c>
      <c r="O45" s="139" t="s">
        <v>220</v>
      </c>
      <c r="P45" s="80" t="s">
        <v>753</v>
      </c>
      <c r="Q45" s="139" t="s">
        <v>274</v>
      </c>
      <c r="R45" s="139" t="s">
        <v>275</v>
      </c>
      <c r="S45" s="139" t="s">
        <v>857</v>
      </c>
    </row>
    <row r="46" spans="2:19">
      <c r="B46" s="139">
        <v>43</v>
      </c>
      <c r="C46" s="150" t="s">
        <v>257</v>
      </c>
      <c r="D46" s="141" t="s">
        <v>730</v>
      </c>
      <c r="E46" s="141" t="s">
        <v>802</v>
      </c>
      <c r="F46" s="141" t="s">
        <v>858</v>
      </c>
      <c r="G46" s="56">
        <v>13143118775</v>
      </c>
      <c r="H46" s="85" t="s">
        <v>259</v>
      </c>
      <c r="I46" s="85" t="s">
        <v>260</v>
      </c>
      <c r="J46" s="56" t="s">
        <v>262</v>
      </c>
      <c r="K46" s="139" t="s">
        <v>263</v>
      </c>
      <c r="L46" s="151" t="s">
        <v>859</v>
      </c>
      <c r="M46" s="139" t="s">
        <v>734</v>
      </c>
      <c r="N46" s="139" t="s">
        <v>219</v>
      </c>
      <c r="O46" s="139" t="s">
        <v>220</v>
      </c>
      <c r="P46" s="80" t="s">
        <v>798</v>
      </c>
      <c r="Q46" s="139" t="s">
        <v>222</v>
      </c>
      <c r="R46" s="139" t="s">
        <v>223</v>
      </c>
      <c r="S46" s="139" t="s">
        <v>837</v>
      </c>
    </row>
    <row r="47" spans="2:19">
      <c r="B47" s="139">
        <v>44</v>
      </c>
      <c r="C47" s="140" t="s">
        <v>587</v>
      </c>
      <c r="D47" s="141" t="s">
        <v>730</v>
      </c>
      <c r="E47" s="141" t="s">
        <v>731</v>
      </c>
      <c r="F47" s="141" t="s">
        <v>860</v>
      </c>
      <c r="G47" s="85" t="s">
        <v>588</v>
      </c>
      <c r="H47" s="85" t="s">
        <v>589</v>
      </c>
      <c r="I47" s="85" t="s">
        <v>590</v>
      </c>
      <c r="J47" s="85" t="s">
        <v>592</v>
      </c>
      <c r="K47" s="85" t="s">
        <v>594</v>
      </c>
      <c r="L47" s="151" t="s">
        <v>861</v>
      </c>
      <c r="M47" s="139" t="s">
        <v>734</v>
      </c>
      <c r="N47" s="139" t="s">
        <v>598</v>
      </c>
      <c r="O47" s="139" t="s">
        <v>599</v>
      </c>
      <c r="P47" s="139" t="s">
        <v>735</v>
      </c>
      <c r="Q47" s="139" t="s">
        <v>600</v>
      </c>
      <c r="R47" s="139" t="s">
        <v>601</v>
      </c>
      <c r="S47" s="139"/>
    </row>
    <row r="48" spans="2:19">
      <c r="B48" s="139">
        <v>45</v>
      </c>
      <c r="C48" s="140" t="s">
        <v>862</v>
      </c>
      <c r="D48" s="141" t="s">
        <v>730</v>
      </c>
      <c r="E48" s="141" t="s">
        <v>802</v>
      </c>
      <c r="F48" s="141" t="s">
        <v>863</v>
      </c>
      <c r="G48" s="85" t="s">
        <v>619</v>
      </c>
      <c r="H48" s="85" t="s">
        <v>620</v>
      </c>
      <c r="I48" s="85" t="s">
        <v>621</v>
      </c>
      <c r="J48" s="85" t="s">
        <v>623</v>
      </c>
      <c r="K48" s="85" t="s">
        <v>625</v>
      </c>
      <c r="L48" s="151" t="s">
        <v>861</v>
      </c>
      <c r="M48" s="139" t="s">
        <v>734</v>
      </c>
      <c r="N48" s="139" t="s">
        <v>598</v>
      </c>
      <c r="O48" s="139" t="s">
        <v>599</v>
      </c>
      <c r="P48" s="139" t="s">
        <v>735</v>
      </c>
      <c r="Q48" s="139" t="s">
        <v>600</v>
      </c>
      <c r="R48" s="139" t="s">
        <v>601</v>
      </c>
      <c r="S48" s="139"/>
    </row>
    <row r="49" spans="2:19">
      <c r="B49" s="139">
        <v>46</v>
      </c>
      <c r="C49" s="150" t="s">
        <v>300</v>
      </c>
      <c r="D49" s="141" t="s">
        <v>730</v>
      </c>
      <c r="E49" s="141" t="s">
        <v>768</v>
      </c>
      <c r="F49" s="141" t="s">
        <v>864</v>
      </c>
      <c r="G49" s="85" t="s">
        <v>303</v>
      </c>
      <c r="H49" s="85" t="s">
        <v>304</v>
      </c>
      <c r="I49" s="85" t="s">
        <v>305</v>
      </c>
      <c r="J49" s="80" t="s">
        <v>307</v>
      </c>
      <c r="K49" s="85" t="s">
        <v>308</v>
      </c>
      <c r="L49" s="151" t="s">
        <v>865</v>
      </c>
      <c r="M49" s="139" t="s">
        <v>734</v>
      </c>
      <c r="N49" s="139" t="s">
        <v>156</v>
      </c>
      <c r="O49" s="139" t="s">
        <v>157</v>
      </c>
      <c r="P49" s="80" t="s">
        <v>753</v>
      </c>
      <c r="Q49" s="139" t="s">
        <v>179</v>
      </c>
      <c r="R49" s="139" t="s">
        <v>180</v>
      </c>
      <c r="S49" s="139"/>
    </row>
    <row r="50" spans="2:19" ht="15">
      <c r="B50" s="139">
        <v>47</v>
      </c>
      <c r="C50" s="154" t="s">
        <v>310</v>
      </c>
      <c r="D50" s="141" t="s">
        <v>730</v>
      </c>
      <c r="E50" s="141" t="s">
        <v>866</v>
      </c>
      <c r="F50" s="141" t="s">
        <v>867</v>
      </c>
      <c r="G50" s="85" t="s">
        <v>311</v>
      </c>
      <c r="H50" s="85" t="s">
        <v>312</v>
      </c>
      <c r="I50" s="85" t="s">
        <v>313</v>
      </c>
      <c r="J50" s="80" t="s">
        <v>315</v>
      </c>
      <c r="K50" s="85" t="s">
        <v>316</v>
      </c>
      <c r="L50" s="151" t="s">
        <v>865</v>
      </c>
      <c r="M50" s="139" t="s">
        <v>734</v>
      </c>
      <c r="N50" s="139" t="s">
        <v>156</v>
      </c>
      <c r="O50" s="139" t="s">
        <v>157</v>
      </c>
      <c r="P50" s="80" t="s">
        <v>753</v>
      </c>
      <c r="Q50" s="139" t="s">
        <v>179</v>
      </c>
      <c r="R50" s="139" t="s">
        <v>180</v>
      </c>
      <c r="S50" s="139"/>
    </row>
    <row r="51" spans="2:19">
      <c r="B51" s="139">
        <v>48</v>
      </c>
      <c r="C51" s="150" t="s">
        <v>317</v>
      </c>
      <c r="D51" s="141" t="s">
        <v>730</v>
      </c>
      <c r="E51" s="141" t="s">
        <v>868</v>
      </c>
      <c r="F51" s="141" t="s">
        <v>869</v>
      </c>
      <c r="G51" s="85" t="s">
        <v>318</v>
      </c>
      <c r="H51" s="85" t="s">
        <v>319</v>
      </c>
      <c r="I51" s="85" t="s">
        <v>320</v>
      </c>
      <c r="J51" s="80" t="s">
        <v>322</v>
      </c>
      <c r="K51" s="85" t="s">
        <v>323</v>
      </c>
      <c r="L51" s="151" t="s">
        <v>870</v>
      </c>
      <c r="M51" s="139" t="s">
        <v>734</v>
      </c>
      <c r="N51" s="139" t="s">
        <v>156</v>
      </c>
      <c r="O51" s="139" t="s">
        <v>157</v>
      </c>
      <c r="P51" s="80" t="s">
        <v>753</v>
      </c>
      <c r="Q51" s="139" t="s">
        <v>179</v>
      </c>
      <c r="R51" s="139" t="s">
        <v>180</v>
      </c>
      <c r="S51" s="139"/>
    </row>
    <row r="52" spans="2:19">
      <c r="B52" s="139">
        <v>49</v>
      </c>
      <c r="C52" s="150" t="s">
        <v>522</v>
      </c>
      <c r="D52" s="141" t="s">
        <v>730</v>
      </c>
      <c r="E52" s="141" t="s">
        <v>756</v>
      </c>
      <c r="F52" s="141" t="s">
        <v>871</v>
      </c>
      <c r="G52" s="85" t="s">
        <v>524</v>
      </c>
      <c r="H52" s="85" t="s">
        <v>525</v>
      </c>
      <c r="I52" s="85" t="s">
        <v>526</v>
      </c>
      <c r="J52" s="80" t="s">
        <v>528</v>
      </c>
      <c r="K52" s="85" t="s">
        <v>529</v>
      </c>
      <c r="L52" s="151" t="s">
        <v>870</v>
      </c>
      <c r="M52" s="139" t="s">
        <v>734</v>
      </c>
      <c r="N52" s="139" t="s">
        <v>156</v>
      </c>
      <c r="O52" s="139" t="s">
        <v>157</v>
      </c>
      <c r="P52" s="80" t="s">
        <v>735</v>
      </c>
      <c r="Q52" s="139" t="s">
        <v>481</v>
      </c>
      <c r="R52" s="139" t="s">
        <v>482</v>
      </c>
      <c r="S52" s="139"/>
    </row>
    <row r="53" spans="2:19">
      <c r="B53" s="139">
        <v>50</v>
      </c>
      <c r="C53" s="155" t="s">
        <v>872</v>
      </c>
      <c r="D53" s="139" t="s">
        <v>730</v>
      </c>
      <c r="E53" s="139" t="s">
        <v>739</v>
      </c>
      <c r="F53" s="139" t="s">
        <v>873</v>
      </c>
      <c r="G53" s="139"/>
      <c r="H53" s="139"/>
      <c r="I53" s="139" t="s">
        <v>874</v>
      </c>
      <c r="J53" s="139" t="s">
        <v>875</v>
      </c>
      <c r="K53" s="139" t="s">
        <v>876</v>
      </c>
      <c r="L53" s="151" t="s">
        <v>877</v>
      </c>
      <c r="M53" s="139" t="s">
        <v>734</v>
      </c>
      <c r="N53" s="139"/>
      <c r="O53" s="139"/>
      <c r="P53" s="80" t="s">
        <v>735</v>
      </c>
      <c r="Q53" s="139"/>
      <c r="R53" s="139"/>
      <c r="S53" s="139" t="s">
        <v>878</v>
      </c>
    </row>
    <row r="54" spans="2:19">
      <c r="B54" s="139">
        <v>51</v>
      </c>
      <c r="C54" s="155" t="s">
        <v>879</v>
      </c>
      <c r="D54" s="139" t="s">
        <v>730</v>
      </c>
      <c r="E54" s="139" t="s">
        <v>880</v>
      </c>
      <c r="F54" s="139" t="s">
        <v>835</v>
      </c>
      <c r="G54" s="139"/>
      <c r="H54" s="139"/>
      <c r="I54" s="139" t="s">
        <v>881</v>
      </c>
      <c r="J54" s="139" t="s">
        <v>882</v>
      </c>
      <c r="K54" s="139" t="s">
        <v>883</v>
      </c>
      <c r="L54" s="151" t="s">
        <v>877</v>
      </c>
      <c r="M54" s="139" t="s">
        <v>734</v>
      </c>
      <c r="N54" s="139"/>
      <c r="O54" s="139"/>
      <c r="P54" s="80" t="s">
        <v>735</v>
      </c>
      <c r="Q54" s="139"/>
      <c r="R54" s="139"/>
      <c r="S54" s="139" t="s">
        <v>878</v>
      </c>
    </row>
    <row r="55" spans="2:19">
      <c r="B55" s="139">
        <v>52</v>
      </c>
      <c r="C55" s="155" t="s">
        <v>884</v>
      </c>
      <c r="D55" s="139" t="s">
        <v>730</v>
      </c>
      <c r="E55" s="139" t="s">
        <v>739</v>
      </c>
      <c r="F55" s="139" t="s">
        <v>885</v>
      </c>
      <c r="G55" s="139"/>
      <c r="H55" s="139"/>
      <c r="I55" s="139" t="s">
        <v>886</v>
      </c>
      <c r="J55" s="139" t="s">
        <v>887</v>
      </c>
      <c r="K55" s="139" t="s">
        <v>888</v>
      </c>
      <c r="L55" s="151" t="s">
        <v>889</v>
      </c>
      <c r="M55" s="139" t="s">
        <v>734</v>
      </c>
      <c r="N55" s="139"/>
      <c r="O55" s="139"/>
      <c r="P55" s="80" t="s">
        <v>735</v>
      </c>
      <c r="Q55" s="139"/>
      <c r="R55" s="139"/>
      <c r="S55" s="139" t="s">
        <v>878</v>
      </c>
    </row>
    <row r="56" spans="2:19">
      <c r="B56" s="139">
        <v>53</v>
      </c>
      <c r="C56" s="155" t="s">
        <v>890</v>
      </c>
      <c r="D56" s="139" t="s">
        <v>730</v>
      </c>
      <c r="E56" s="139" t="s">
        <v>802</v>
      </c>
      <c r="F56" s="139" t="s">
        <v>891</v>
      </c>
      <c r="G56" s="139"/>
      <c r="H56" s="139"/>
      <c r="I56" s="139" t="s">
        <v>892</v>
      </c>
      <c r="J56" s="139" t="s">
        <v>893</v>
      </c>
      <c r="K56" s="139" t="s">
        <v>263</v>
      </c>
      <c r="L56" s="151" t="s">
        <v>889</v>
      </c>
      <c r="M56" s="139" t="s">
        <v>734</v>
      </c>
      <c r="N56" s="139"/>
      <c r="O56" s="139"/>
      <c r="P56" s="80" t="s">
        <v>735</v>
      </c>
      <c r="Q56" s="139"/>
      <c r="R56" s="139"/>
      <c r="S56" s="139" t="s">
        <v>878</v>
      </c>
    </row>
    <row r="57" spans="2:19">
      <c r="B57" s="139">
        <v>54</v>
      </c>
      <c r="C57" s="155" t="s">
        <v>894</v>
      </c>
      <c r="D57" s="139" t="s">
        <v>730</v>
      </c>
      <c r="E57" s="139" t="s">
        <v>750</v>
      </c>
      <c r="F57" s="139" t="s">
        <v>895</v>
      </c>
      <c r="G57" s="139"/>
      <c r="H57" s="139"/>
      <c r="I57" s="139" t="s">
        <v>896</v>
      </c>
      <c r="J57" s="139" t="s">
        <v>897</v>
      </c>
      <c r="K57" s="139" t="s">
        <v>898</v>
      </c>
      <c r="L57" s="151" t="s">
        <v>899</v>
      </c>
      <c r="M57" s="139" t="s">
        <v>734</v>
      </c>
      <c r="N57" s="139"/>
      <c r="O57" s="139"/>
      <c r="P57" s="80" t="s">
        <v>735</v>
      </c>
      <c r="Q57" s="139"/>
      <c r="R57" s="139"/>
      <c r="S57" s="139" t="s">
        <v>878</v>
      </c>
    </row>
    <row r="58" spans="2:19">
      <c r="B58" s="139">
        <v>55</v>
      </c>
      <c r="C58" s="155" t="s">
        <v>900</v>
      </c>
      <c r="D58" s="139" t="s">
        <v>730</v>
      </c>
      <c r="E58" s="139" t="s">
        <v>750</v>
      </c>
      <c r="F58" s="139" t="s">
        <v>901</v>
      </c>
      <c r="G58" s="139"/>
      <c r="H58" s="139"/>
      <c r="I58" s="139" t="s">
        <v>902</v>
      </c>
      <c r="J58" s="139" t="s">
        <v>903</v>
      </c>
      <c r="K58" s="139" t="s">
        <v>904</v>
      </c>
      <c r="L58" s="151" t="s">
        <v>899</v>
      </c>
      <c r="M58" s="139" t="s">
        <v>734</v>
      </c>
      <c r="N58" s="139"/>
      <c r="O58" s="139"/>
      <c r="P58" s="80" t="s">
        <v>735</v>
      </c>
      <c r="Q58" s="139"/>
      <c r="R58" s="139"/>
      <c r="S58" s="139" t="s">
        <v>878</v>
      </c>
    </row>
    <row r="59" spans="2:19">
      <c r="B59" s="139">
        <v>56</v>
      </c>
      <c r="C59" s="155" t="s">
        <v>905</v>
      </c>
      <c r="D59" s="139" t="s">
        <v>742</v>
      </c>
      <c r="E59" s="139" t="s">
        <v>795</v>
      </c>
      <c r="F59" s="139" t="s">
        <v>906</v>
      </c>
      <c r="G59" s="139"/>
      <c r="H59" s="139"/>
      <c r="I59" s="139" t="s">
        <v>907</v>
      </c>
      <c r="J59" s="139" t="s">
        <v>908</v>
      </c>
      <c r="K59" s="139" t="s">
        <v>909</v>
      </c>
      <c r="L59" s="151" t="s">
        <v>910</v>
      </c>
      <c r="M59" s="139" t="s">
        <v>911</v>
      </c>
      <c r="N59" s="139"/>
      <c r="O59" s="139"/>
      <c r="P59" s="80" t="s">
        <v>735</v>
      </c>
      <c r="Q59" s="139"/>
      <c r="R59" s="139"/>
      <c r="S59" s="139" t="s">
        <v>878</v>
      </c>
    </row>
  </sheetData>
  <autoFilter ref="A3:S3" xr:uid="{00E05A55-303E-EC4E-B7A0-1D225976B5CC}"/>
  <mergeCells count="14">
    <mergeCell ref="P2:R2"/>
    <mergeCell ref="S2:S3"/>
    <mergeCell ref="H2:H3"/>
    <mergeCell ref="I2:I3"/>
    <mergeCell ref="J2:J3"/>
    <mergeCell ref="K2:K3"/>
    <mergeCell ref="L2:L3"/>
    <mergeCell ref="M2:O2"/>
    <mergeCell ref="G2:G3"/>
    <mergeCell ref="B2:B3"/>
    <mergeCell ref="C2:C3"/>
    <mergeCell ref="D2:D3"/>
    <mergeCell ref="E2:E3"/>
    <mergeCell ref="F2:F3"/>
  </mergeCells>
  <phoneticPr fontId="16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康辉结算价目表0601</vt:lpstr>
      <vt:lpstr>嘉宾信息</vt:lpstr>
      <vt:lpstr>Venetian Naming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2021-05-07T07:28:50Z</dcterms:created>
  <dcterms:modified xsi:type="dcterms:W3CDTF">2021-06-16T07:33:56Z</dcterms:modified>
</cp:coreProperties>
</file>