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<sst xmlns="http://schemas.openxmlformats.org/spreadsheetml/2006/main" count="87">
  <si>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</si>
  <si>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团号：HMJA-180101-MXM296</t>
  </si>
  <si>
    <t>会议日期：12月19日+12月21日+12月26日+12月29日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</si>
  <si>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</si>
  <si>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</si>
  <si>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</si>
  <si>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</si>
  <si>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</si>
  <si>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</si>
  <si>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</si>
  <si>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</si>
  <si>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</si>
  <si>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</si>
  <si>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</si>
  <si>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</si>
  <si>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</si>
  <si>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</si>
  <si>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</si>
  <si>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</si>
  <si>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</si>
  <si>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</si>
  <si>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</si>
  <si>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</si>
  <si>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</si>
  <si>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</si>
  <si>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</si>
  <si>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</si>
  <si>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华北一区  两场会议共计9000</t>
  </si>
  <si>
    <t>尽量提供可用的原始发票，发票项目不可用的，且开票需要加收税点的可以不提供原始发票。网上交易均需提供交易截图。</t>
  </si>
  <si>
    <t xml:space="preserve">华北二区   12.19   6000 </t>
  </si>
  <si>
    <t>武汉 12.29 酒水7000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</si>
  <si>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</si>
  <si>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</si>
  <si>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</si>
  <si>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</si>
  <si>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</si>
  <si>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</si>
  <si>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</si>
  <si>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</si>
  <si>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</si>
  <si>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</si>
  <si>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</si>
  <si>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</si>
  <si>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</si>
  <si>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华北一区讲课费两场共计20000元，华北二区讲课费6000元，武汉讲课费 7000元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</si>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</sst>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5" zoomScaleNormal="85" workbookViewId="0">
      <selection activeCell="I32" sqref="I32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88.37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/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7"/>
      <c r="J12" s="89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0"/>
      <c r="J13" s="91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7"/>
      <c r="J14" s="88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7"/>
      <c r="J15" s="89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7"/>
      <c r="J17" s="92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7"/>
      <c r="J20" s="93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0"/>
      <c r="J21" s="94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7"/>
      <c r="J22" s="92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7"/>
      <c r="J23" s="93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90"/>
      <c r="J24" s="94"/>
    </row>
    <row r="25" customHeight="1" spans="1:10">
      <c r="A25" s="68">
        <v>5</v>
      </c>
      <c r="B25" s="69" t="s">
        <v>26</v>
      </c>
      <c r="C25" s="70">
        <v>22000</v>
      </c>
      <c r="D25" s="68">
        <v>1</v>
      </c>
      <c r="E25" s="70">
        <f>C25*D25</f>
        <v>22000</v>
      </c>
      <c r="F25" s="63">
        <v>0</v>
      </c>
      <c r="G25" s="63">
        <v>0</v>
      </c>
      <c r="H25" s="63">
        <f>F25+G25</f>
        <v>0</v>
      </c>
      <c r="I25" s="87" t="s">
        <v>27</v>
      </c>
      <c r="J25" s="88" t="s">
        <v>28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>F26+G26</f>
        <v>0</v>
      </c>
      <c r="I26" s="87" t="s">
        <v>29</v>
      </c>
      <c r="J26" s="95"/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6">F27+G27</f>
        <v>0</v>
      </c>
      <c r="I27" s="87" t="s">
        <v>30</v>
      </c>
      <c r="J27" s="89"/>
    </row>
    <row r="28" s="50" customFormat="1" customHeight="1" spans="1:10">
      <c r="A28" s="65"/>
      <c r="B28" s="66" t="s">
        <v>31</v>
      </c>
      <c r="C28" s="67">
        <f>SUM(C25)</f>
        <v>22000</v>
      </c>
      <c r="D28" s="67">
        <f t="shared" ref="D28:E28" si="7">SUM(D25)</f>
        <v>1</v>
      </c>
      <c r="E28" s="67">
        <f t="shared" si="7"/>
        <v>22000</v>
      </c>
      <c r="F28" s="67">
        <f>SUM(F25:F27)</f>
        <v>0</v>
      </c>
      <c r="G28" s="67">
        <f>SUM(G25:G27)</f>
        <v>0</v>
      </c>
      <c r="H28" s="67">
        <f>SUM(H25:H27)</f>
        <v>0</v>
      </c>
      <c r="I28" s="90"/>
      <c r="J28" s="91"/>
    </row>
    <row r="29" customHeight="1" spans="1:10">
      <c r="A29" s="61">
        <v>6</v>
      </c>
      <c r="B29" s="62" t="s">
        <v>32</v>
      </c>
      <c r="C29" s="63">
        <v>0</v>
      </c>
      <c r="D29" s="64"/>
      <c r="E29" s="63">
        <f t="shared" ref="E27:E46" si="8">C29*D29</f>
        <v>0</v>
      </c>
      <c r="F29" s="63">
        <v>0</v>
      </c>
      <c r="G29" s="63">
        <v>0</v>
      </c>
      <c r="H29" s="63">
        <f t="shared" ref="H27:H46" si="9">F29+G29</f>
        <v>0</v>
      </c>
      <c r="I29" s="87"/>
      <c r="J29" s="88" t="s">
        <v>33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9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9"/>
        <v>0</v>
      </c>
      <c r="I31" s="87"/>
      <c r="J31" s="93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7"/>
      <c r="J32" s="93"/>
    </row>
    <row r="33" s="50" customFormat="1" customHeight="1" spans="1:10">
      <c r="A33" s="65"/>
      <c r="B33" s="66" t="s">
        <v>34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90"/>
      <c r="J33" s="94"/>
    </row>
    <row r="34" customHeight="1" spans="1:10">
      <c r="A34" s="61">
        <v>7</v>
      </c>
      <c r="B34" s="62" t="s">
        <v>35</v>
      </c>
      <c r="C34" s="63">
        <v>0</v>
      </c>
      <c r="D34" s="64"/>
      <c r="E34" s="63">
        <f t="shared" si="8"/>
        <v>0</v>
      </c>
      <c r="F34" s="63">
        <v>0</v>
      </c>
      <c r="G34" s="63">
        <v>0</v>
      </c>
      <c r="H34" s="63">
        <f t="shared" si="9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9"/>
        <v>0</v>
      </c>
      <c r="I35" s="87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9"/>
        <v>0</v>
      </c>
      <c r="I36" s="87"/>
      <c r="J36" s="97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7"/>
      <c r="J37" s="97"/>
    </row>
    <row r="38" s="50" customFormat="1" customHeight="1" spans="1:10">
      <c r="A38" s="65"/>
      <c r="B38" s="66" t="s">
        <v>36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90"/>
      <c r="J38" s="98"/>
    </row>
    <row r="39" customHeight="1" spans="1:10">
      <c r="A39" s="61">
        <v>8</v>
      </c>
      <c r="B39" s="62" t="s">
        <v>37</v>
      </c>
      <c r="C39" s="63">
        <v>0</v>
      </c>
      <c r="D39" s="64"/>
      <c r="E39" s="63">
        <f t="shared" si="8"/>
        <v>0</v>
      </c>
      <c r="F39" s="63">
        <v>0</v>
      </c>
      <c r="G39" s="63">
        <v>0</v>
      </c>
      <c r="H39" s="63">
        <f t="shared" si="9"/>
        <v>0</v>
      </c>
      <c r="I39" s="87"/>
      <c r="J39" s="92" t="s">
        <v>38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9"/>
        <v>0</v>
      </c>
      <c r="I40" s="87"/>
      <c r="J40" s="93"/>
    </row>
    <row r="41" s="50" customFormat="1" customHeight="1" spans="1:10">
      <c r="A41" s="65"/>
      <c r="B41" s="66" t="s">
        <v>39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90"/>
      <c r="J41" s="94"/>
    </row>
    <row r="42" customHeight="1" spans="1:10">
      <c r="A42" s="61">
        <v>9</v>
      </c>
      <c r="B42" s="62" t="s">
        <v>40</v>
      </c>
      <c r="C42" s="63">
        <v>0</v>
      </c>
      <c r="D42" s="64"/>
      <c r="E42" s="63">
        <f t="shared" si="8"/>
        <v>0</v>
      </c>
      <c r="F42" s="63">
        <v>0</v>
      </c>
      <c r="G42" s="63">
        <v>0</v>
      </c>
      <c r="H42" s="63">
        <f t="shared" si="9"/>
        <v>0</v>
      </c>
      <c r="I42" s="87"/>
      <c r="J42" s="88" t="s">
        <v>41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9"/>
        <v>0</v>
      </c>
      <c r="I43" s="87"/>
      <c r="J43" s="89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9"/>
        <v>0</v>
      </c>
      <c r="I44" s="87"/>
      <c r="J44" s="89"/>
    </row>
    <row r="45" s="50" customFormat="1" customHeight="1" spans="1:10">
      <c r="A45" s="65"/>
      <c r="B45" s="66" t="s">
        <v>42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90"/>
      <c r="J45" s="91"/>
    </row>
    <row r="46" customHeight="1" spans="1:10">
      <c r="A46" s="68">
        <v>10</v>
      </c>
      <c r="B46" s="62" t="s">
        <v>43</v>
      </c>
      <c r="C46" s="63">
        <v>33000</v>
      </c>
      <c r="D46" s="64">
        <v>1</v>
      </c>
      <c r="E46" s="63">
        <f t="shared" si="8"/>
        <v>33000</v>
      </c>
      <c r="F46" s="63">
        <v>0</v>
      </c>
      <c r="G46" s="63">
        <v>0</v>
      </c>
      <c r="H46" s="63">
        <f t="shared" si="9"/>
        <v>0</v>
      </c>
      <c r="I46" s="87"/>
      <c r="J46" s="96" t="s">
        <v>44</v>
      </c>
    </row>
    <row r="47" customHeight="1" spans="1:10">
      <c r="A47" s="77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7"/>
      <c r="J47" s="97"/>
    </row>
    <row r="48" customHeight="1" spans="1:10">
      <c r="A48" s="77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7"/>
      <c r="J48" s="97"/>
    </row>
    <row r="49" customHeight="1" spans="1:10">
      <c r="A49" s="77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7"/>
      <c r="J49" s="97"/>
    </row>
    <row r="50" customHeight="1" spans="1:10">
      <c r="A50" s="77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7"/>
      <c r="J50" s="97"/>
    </row>
    <row r="51" customHeight="1" spans="1:10">
      <c r="A51" s="77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7"/>
      <c r="J51" s="97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7"/>
      <c r="J52" s="97"/>
    </row>
    <row r="53" s="50" customFormat="1" customHeight="1" spans="1:10">
      <c r="A53" s="65"/>
      <c r="B53" s="66" t="s">
        <v>45</v>
      </c>
      <c r="C53" s="67">
        <f>SUM(C46)</f>
        <v>33000</v>
      </c>
      <c r="D53" s="67">
        <f t="shared" ref="D53:E53" si="19">SUM(D46)</f>
        <v>1</v>
      </c>
      <c r="E53" s="67">
        <f t="shared" si="19"/>
        <v>33000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90"/>
      <c r="J53" s="98"/>
    </row>
    <row r="54" customHeight="1" spans="1:10">
      <c r="A54" s="65"/>
      <c r="B54" s="66" t="s">
        <v>46</v>
      </c>
      <c r="C54" s="67">
        <f>SUM(C53,C45,C41,C38,C33,C28,C24,C21,C16,C13)</f>
        <v>55000</v>
      </c>
      <c r="D54" s="67">
        <f t="shared" ref="D54:H54" si="21">SUM(D53,D45,D41,D38,D33,D28,D24,D21,D16,D13)</f>
        <v>2</v>
      </c>
      <c r="E54" s="67">
        <f t="shared" si="21"/>
        <v>55000</v>
      </c>
      <c r="F54" s="67">
        <f t="shared" si="21"/>
        <v>0</v>
      </c>
      <c r="G54" s="67">
        <f t="shared" si="21"/>
        <v>0</v>
      </c>
      <c r="H54" s="67">
        <f t="shared" si="21"/>
        <v>0</v>
      </c>
      <c r="I54" s="90"/>
      <c r="J54" s="99"/>
    </row>
    <row r="58" customHeight="1" spans="1:9">
      <c r="A58" s="78" t="s">
        <v>47</v>
      </c>
      <c r="B58" s="79"/>
      <c r="C58" s="80" t="s">
        <v>48</v>
      </c>
      <c r="D58" s="80"/>
      <c r="E58" s="80" t="s">
        <v>49</v>
      </c>
      <c r="F58" s="80"/>
      <c r="G58" s="80" t="s">
        <v>50</v>
      </c>
      <c r="H58" s="80"/>
      <c r="I58" s="100" t="s">
        <v>51</v>
      </c>
    </row>
    <row r="59" customHeight="1" spans="1:9">
      <c r="A59" s="81">
        <f>E54</f>
        <v>55000</v>
      </c>
      <c r="B59" s="82"/>
      <c r="C59" s="82">
        <f>H54</f>
        <v>0</v>
      </c>
      <c r="D59" s="82"/>
      <c r="E59" s="82">
        <f>F54</f>
        <v>0</v>
      </c>
      <c r="F59" s="82"/>
      <c r="G59" s="82">
        <f>G54</f>
        <v>0</v>
      </c>
      <c r="H59" s="82"/>
      <c r="I59" s="101">
        <f>A59-C59</f>
        <v>55000</v>
      </c>
    </row>
    <row r="61" customHeight="1" spans="1:9">
      <c r="A61" s="83" t="s">
        <v>52</v>
      </c>
      <c r="B61" s="84"/>
      <c r="C61" s="85" t="s">
        <v>53</v>
      </c>
      <c r="D61" s="83"/>
      <c r="E61" s="83" t="s">
        <v>54</v>
      </c>
      <c r="F61" s="83"/>
      <c r="G61" s="83" t="s">
        <v>55</v>
      </c>
      <c r="H61" s="83"/>
      <c r="I61" s="8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2017-12-13T04:08:07Z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