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<sst xmlns="http://schemas.openxmlformats.org/spreadsheetml/2006/main" count="94">
  <si>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</si>
  <si>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</si>
  <si>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</si>
  <si>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</si>
  <si>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</si>
  <si>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</si>
  <si>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</si>
  <si>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</si>
  <si>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</si>
  <si>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</si>
  <si>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</si>
  <si>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</si>
  <si>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</si>
  <si>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</si>
  <si>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</si>
  <si>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</si>
  <si>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</si>
  <si>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</si>
  <si>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滴滴费</t>
  </si>
  <si>
    <t>过路费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</si>
  <si>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</si>
  <si>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</si>
  <si>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</si>
  <si>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</si>
  <si>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</si>
  <si>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</si>
  <si>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</si>
  <si>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</si>
  <si>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</si>
  <si>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</si>
  <si>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</si>
  <si>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</si>
  <si>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</si>
  <si>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</si>
  <si>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</si>
  <si>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</si>
  <si>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</si>
  <si>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</si>
  <si>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</si>
  <si>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</si>
  <si>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</si>
  <si>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</si>
  <si>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</si>
  <si>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</si>
  <si>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</si>
  <si>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</si>
  <si>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</si>
  <si>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汽车票</t>
  </si>
  <si>
    <t>火车票</t>
  </si>
  <si>
    <t>停车费</t>
  </si>
  <si>
    <t>一卡通充值</t>
  </si>
  <si>
    <t>图书</t>
  </si>
  <si>
    <t>药品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</si>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</sst>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178" formatCode="0.00_);[Red]\(0.00\)"/>
    <numFmt numFmtId="179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1" borderId="18" applyNumberFormat="0" applyAlignment="0" applyProtection="0">
      <alignment vertical="center"/>
    </xf>
    <xf numFmtId="0" fontId="20" fillId="21" borderId="16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C27" sqref="C27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830</v>
      </c>
      <c r="G8" s="63">
        <v>0</v>
      </c>
      <c r="H8" s="63">
        <f t="shared" ref="H8:H45" si="0">F8+G8</f>
        <v>830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657.71</v>
      </c>
      <c r="G9" s="63">
        <v>0</v>
      </c>
      <c r="H9" s="63">
        <f t="shared" si="0"/>
        <v>657.71</v>
      </c>
      <c r="I9" s="84" t="s">
        <v>18</v>
      </c>
      <c r="J9" s="86"/>
    </row>
    <row r="10" customHeight="1" spans="1:10">
      <c r="A10" s="61"/>
      <c r="B10" s="62"/>
      <c r="C10" s="63"/>
      <c r="D10" s="64"/>
      <c r="E10" s="63"/>
      <c r="F10" s="63">
        <v>315</v>
      </c>
      <c r="G10" s="63">
        <v>0</v>
      </c>
      <c r="H10" s="63">
        <f t="shared" si="0"/>
        <v>315</v>
      </c>
      <c r="I10" s="84" t="s">
        <v>19</v>
      </c>
      <c r="J10" s="86"/>
    </row>
    <row r="11" customHeight="1" spans="1:10">
      <c r="A11" s="61"/>
      <c r="B11" s="62"/>
      <c r="C11" s="63"/>
      <c r="D11" s="64"/>
      <c r="E11" s="63"/>
      <c r="F11" s="63">
        <v>710</v>
      </c>
      <c r="G11" s="63">
        <v>0</v>
      </c>
      <c r="H11" s="63">
        <f t="shared" si="0"/>
        <v>710</v>
      </c>
      <c r="I11" s="84" t="s">
        <v>20</v>
      </c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21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2512.71</v>
      </c>
      <c r="G13" s="67">
        <f t="shared" ref="G13:H13" si="1">SUM(G8:G12)</f>
        <v>0</v>
      </c>
      <c r="H13" s="67">
        <f t="shared" si="1"/>
        <v>2512.71</v>
      </c>
      <c r="I13" s="87"/>
      <c r="J13" s="88"/>
    </row>
    <row r="14" customHeight="1" spans="1:10">
      <c r="A14" s="68">
        <v>2</v>
      </c>
      <c r="B14" s="69" t="s">
        <v>22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23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24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25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26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27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28</v>
      </c>
      <c r="C22" s="63">
        <v>0</v>
      </c>
      <c r="D22" s="64"/>
      <c r="E22" s="63">
        <f t="shared" si="2"/>
        <v>0</v>
      </c>
      <c r="F22" s="63">
        <v>689</v>
      </c>
      <c r="G22" s="63">
        <v>0</v>
      </c>
      <c r="H22" s="63">
        <f>F22</f>
        <v>689</v>
      </c>
      <c r="I22" s="84" t="s">
        <v>29</v>
      </c>
      <c r="J22" s="89" t="s">
        <v>30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31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689</v>
      </c>
      <c r="G24" s="67">
        <f t="shared" ref="G24:H24" si="7">SUM(G22:G23)</f>
        <v>0</v>
      </c>
      <c r="H24" s="67">
        <f t="shared" si="7"/>
        <v>689</v>
      </c>
      <c r="I24" s="87"/>
      <c r="J24" s="91"/>
    </row>
    <row r="25" customHeight="1" spans="1:10">
      <c r="A25" s="68">
        <v>5</v>
      </c>
      <c r="B25" s="69" t="s">
        <v>32</v>
      </c>
      <c r="C25" s="70">
        <v>3000</v>
      </c>
      <c r="D25" s="68">
        <v>1</v>
      </c>
      <c r="E25" s="70">
        <f t="shared" si="2"/>
        <v>3000</v>
      </c>
      <c r="F25" s="63">
        <v>0</v>
      </c>
      <c r="G25" s="63">
        <v>0</v>
      </c>
      <c r="H25" s="63">
        <f t="shared" si="0"/>
        <v>0</v>
      </c>
      <c r="I25" s="84"/>
      <c r="J25" s="85" t="s">
        <v>33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34</v>
      </c>
      <c r="C27" s="67">
        <f>SUM(C25)</f>
        <v>3000</v>
      </c>
      <c r="D27" s="67">
        <f t="shared" ref="D27:E27" si="9">SUM(D25)</f>
        <v>1</v>
      </c>
      <c r="E27" s="67">
        <f t="shared" si="9"/>
        <v>3000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35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36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37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38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39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40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41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42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43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44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45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46</v>
      </c>
      <c r="C45" s="63">
        <v>0</v>
      </c>
      <c r="D45" s="64">
        <v>1</v>
      </c>
      <c r="E45" s="63">
        <f t="shared" si="2"/>
        <v>0</v>
      </c>
      <c r="F45" s="63">
        <v>22</v>
      </c>
      <c r="G45" s="63">
        <v>0</v>
      </c>
      <c r="H45" s="63">
        <f t="shared" si="0"/>
        <v>22</v>
      </c>
      <c r="I45" s="84" t="s">
        <v>47</v>
      </c>
      <c r="J45" s="92"/>
    </row>
    <row r="46" customHeight="1" spans="1:10">
      <c r="A46" s="74"/>
      <c r="B46" s="62"/>
      <c r="C46" s="63"/>
      <c r="D46" s="64"/>
      <c r="E46" s="63"/>
      <c r="F46" s="63">
        <v>109</v>
      </c>
      <c r="G46" s="63">
        <v>0</v>
      </c>
      <c r="H46" s="63">
        <f t="shared" ref="H46:H51" si="19">F46+G46</f>
        <v>109</v>
      </c>
      <c r="I46" s="84" t="s">
        <v>48</v>
      </c>
      <c r="J46" s="93"/>
    </row>
    <row r="47" customHeight="1" spans="1:10">
      <c r="A47" s="74"/>
      <c r="B47" s="62"/>
      <c r="C47" s="63"/>
      <c r="D47" s="64"/>
      <c r="E47" s="63"/>
      <c r="F47" s="63">
        <v>20</v>
      </c>
      <c r="G47" s="63">
        <v>0</v>
      </c>
      <c r="H47" s="63">
        <f t="shared" si="19"/>
        <v>20</v>
      </c>
      <c r="I47" s="84" t="s">
        <v>49</v>
      </c>
      <c r="J47" s="93"/>
    </row>
    <row r="48" customHeight="1" spans="1:10">
      <c r="A48" s="74"/>
      <c r="B48" s="62"/>
      <c r="C48" s="63"/>
      <c r="D48" s="64"/>
      <c r="E48" s="63"/>
      <c r="F48" s="63">
        <v>30</v>
      </c>
      <c r="G48" s="63">
        <v>0</v>
      </c>
      <c r="H48" s="63">
        <f t="shared" si="19"/>
        <v>30</v>
      </c>
      <c r="I48" s="84" t="s">
        <v>50</v>
      </c>
      <c r="J48" s="93"/>
    </row>
    <row r="49" customHeight="1" spans="1:10">
      <c r="A49" s="74"/>
      <c r="B49" s="62"/>
      <c r="C49" s="63"/>
      <c r="D49" s="64"/>
      <c r="E49" s="63"/>
      <c r="F49" s="63">
        <v>299</v>
      </c>
      <c r="G49" s="63">
        <v>0</v>
      </c>
      <c r="H49" s="63">
        <f t="shared" si="19"/>
        <v>299</v>
      </c>
      <c r="I49" s="84" t="s">
        <v>51</v>
      </c>
      <c r="J49" s="93"/>
    </row>
    <row r="50" customHeight="1" spans="1:10">
      <c r="A50" s="74"/>
      <c r="B50" s="62"/>
      <c r="C50" s="63"/>
      <c r="D50" s="64"/>
      <c r="E50" s="63"/>
      <c r="F50" s="63">
        <v>167</v>
      </c>
      <c r="G50" s="63">
        <v>0</v>
      </c>
      <c r="H50" s="63">
        <f t="shared" si="19"/>
        <v>167</v>
      </c>
      <c r="I50" s="84" t="s">
        <v>52</v>
      </c>
      <c r="J50" s="93"/>
    </row>
    <row r="51" customHeight="1" spans="1:10">
      <c r="A51" s="71"/>
      <c r="B51" s="62"/>
      <c r="C51" s="63"/>
      <c r="D51" s="64"/>
      <c r="E51" s="63"/>
      <c r="F51" s="63">
        <v>640</v>
      </c>
      <c r="G51" s="63">
        <v>0</v>
      </c>
      <c r="H51" s="63">
        <f t="shared" si="19"/>
        <v>640</v>
      </c>
      <c r="I51" s="84" t="s">
        <v>53</v>
      </c>
      <c r="J51" s="93"/>
    </row>
    <row r="52" s="50" customFormat="1" customHeight="1" spans="1:10">
      <c r="A52" s="65"/>
      <c r="B52" s="66" t="s">
        <v>54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1287</v>
      </c>
      <c r="G52" s="67">
        <f t="shared" ref="G52:H52" si="21">SUM(G45:G51)</f>
        <v>0</v>
      </c>
      <c r="H52" s="67">
        <f t="shared" si="21"/>
        <v>1287</v>
      </c>
      <c r="I52" s="87"/>
      <c r="J52" s="94"/>
    </row>
    <row r="53" customHeight="1" spans="1:10">
      <c r="A53" s="65"/>
      <c r="B53" s="66" t="s">
        <v>55</v>
      </c>
      <c r="C53" s="67">
        <f>SUM(C52,C44,C40,C37,C32,C27,C24,C21,C16,C13)</f>
        <v>3000</v>
      </c>
      <c r="D53" s="67">
        <f t="shared" ref="D53:H53" si="22">SUM(D52,D44,D40,D37,D32,D27,D24,D21,D16,D13)</f>
        <v>2</v>
      </c>
      <c r="E53" s="67">
        <f t="shared" si="22"/>
        <v>3000</v>
      </c>
      <c r="F53" s="67">
        <f t="shared" si="22"/>
        <v>4488.71</v>
      </c>
      <c r="G53" s="67">
        <f t="shared" si="22"/>
        <v>0</v>
      </c>
      <c r="H53" s="67">
        <f t="shared" si="22"/>
        <v>4488.71</v>
      </c>
      <c r="I53" s="87"/>
      <c r="J53" s="95"/>
    </row>
    <row r="57" customHeight="1" spans="1:9">
      <c r="A57" s="75" t="s">
        <v>56</v>
      </c>
      <c r="B57" s="76"/>
      <c r="C57" s="77" t="s">
        <v>57</v>
      </c>
      <c r="D57" s="77"/>
      <c r="E57" s="77" t="s">
        <v>58</v>
      </c>
      <c r="F57" s="77"/>
      <c r="G57" s="77" t="s">
        <v>59</v>
      </c>
      <c r="H57" s="77"/>
      <c r="I57" s="96" t="s">
        <v>60</v>
      </c>
    </row>
    <row r="58" customHeight="1" spans="1:9">
      <c r="A58" s="78">
        <f>E53</f>
        <v>3000</v>
      </c>
      <c r="B58" s="79"/>
      <c r="C58" s="79">
        <f>H53</f>
        <v>4488.71</v>
      </c>
      <c r="D58" s="79"/>
      <c r="E58" s="79">
        <f>F53</f>
        <v>4488.71</v>
      </c>
      <c r="F58" s="79"/>
      <c r="G58" s="79">
        <f>G53</f>
        <v>0</v>
      </c>
      <c r="H58" s="79"/>
      <c r="I58" s="97">
        <f>A58-C58</f>
        <v>-1488.71</v>
      </c>
    </row>
    <row r="60" customHeight="1" spans="1:9">
      <c r="A60" s="80" t="s">
        <v>61</v>
      </c>
      <c r="B60" s="81"/>
      <c r="C60" s="82" t="s">
        <v>62</v>
      </c>
      <c r="D60" s="80"/>
      <c r="E60" s="80" t="s">
        <v>63</v>
      </c>
      <c r="F60" s="80"/>
      <c r="G60" s="80" t="s">
        <v>64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66</v>
      </c>
      <c r="E5" s="6"/>
      <c r="F5" s="7"/>
      <c r="G5" s="7"/>
      <c r="H5" s="6" t="s">
        <v>67</v>
      </c>
      <c r="I5" s="5"/>
      <c r="J5" s="7"/>
      <c r="K5" s="35"/>
    </row>
    <row r="6" ht="20.1" customHeight="1" spans="2:11">
      <c r="B6" s="8"/>
      <c r="C6" s="9"/>
      <c r="D6" s="10" t="s">
        <v>68</v>
      </c>
      <c r="E6" s="10"/>
      <c r="F6" s="11"/>
      <c r="G6" s="11"/>
      <c r="H6" s="10" t="s">
        <v>69</v>
      </c>
      <c r="I6" s="9"/>
      <c r="J6" s="11"/>
      <c r="K6" s="36"/>
    </row>
    <row r="7" ht="20.1" customHeight="1" spans="2:11">
      <c r="B7" s="8"/>
      <c r="C7" s="9"/>
      <c r="D7" s="10" t="s">
        <v>70</v>
      </c>
      <c r="E7" s="10"/>
      <c r="F7" s="11"/>
      <c r="G7" s="11"/>
      <c r="H7" s="10" t="s">
        <v>71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73</v>
      </c>
      <c r="E10" s="19" t="s">
        <v>74</v>
      </c>
      <c r="F10" s="20"/>
      <c r="G10" s="21" t="s">
        <v>75</v>
      </c>
      <c r="H10" s="20" t="s">
        <v>76</v>
      </c>
      <c r="I10" s="19" t="s">
        <v>77</v>
      </c>
      <c r="J10" s="20"/>
      <c r="K10" s="21" t="s">
        <v>78</v>
      </c>
    </row>
    <row r="11" ht="20.1" customHeight="1" spans="2:11">
      <c r="B11" s="22">
        <v>1</v>
      </c>
      <c r="C11" s="23"/>
      <c r="D11" s="24" t="s">
        <v>79</v>
      </c>
      <c r="E11" s="22" t="s">
        <v>80</v>
      </c>
      <c r="F11" s="23"/>
      <c r="G11" s="25">
        <v>0</v>
      </c>
      <c r="H11" s="25"/>
      <c r="I11" s="40"/>
      <c r="J11" s="41"/>
      <c r="K11" s="42" t="s">
        <v>81</v>
      </c>
    </row>
    <row r="12" ht="20.1" customHeight="1" spans="2:11">
      <c r="B12" s="22">
        <v>2</v>
      </c>
      <c r="C12" s="23"/>
      <c r="D12" s="26"/>
      <c r="E12" s="27" t="s">
        <v>82</v>
      </c>
      <c r="F12" s="27"/>
      <c r="G12" s="25">
        <v>0</v>
      </c>
      <c r="H12" s="25"/>
      <c r="I12" s="40"/>
      <c r="J12" s="41"/>
      <c r="K12" s="42" t="s">
        <v>83</v>
      </c>
    </row>
    <row r="13" ht="20.1" customHeight="1" spans="2:11">
      <c r="B13" s="22">
        <v>3</v>
      </c>
      <c r="C13" s="23"/>
      <c r="D13" s="26"/>
      <c r="E13" s="22" t="s">
        <v>53</v>
      </c>
      <c r="F13" s="23"/>
      <c r="G13" s="25">
        <v>0</v>
      </c>
      <c r="H13" s="25"/>
      <c r="I13" s="40"/>
      <c r="J13" s="41"/>
      <c r="K13" s="42" t="s">
        <v>81</v>
      </c>
    </row>
    <row r="14" ht="20.1" customHeight="1" spans="2:11">
      <c r="B14" s="22">
        <v>4</v>
      </c>
      <c r="C14" s="23"/>
      <c r="D14" s="26"/>
      <c r="E14" s="22" t="s">
        <v>29</v>
      </c>
      <c r="F14" s="23"/>
      <c r="G14" s="25">
        <v>0</v>
      </c>
      <c r="H14" s="25"/>
      <c r="I14" s="40"/>
      <c r="J14" s="41"/>
      <c r="K14" s="42" t="s">
        <v>84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76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62</v>
      </c>
      <c r="G23" s="16" t="s">
        <v>88</v>
      </c>
      <c r="H23" s="16"/>
      <c r="I23" s="16"/>
      <c r="J23" s="16" t="s">
        <v>64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66</v>
      </c>
      <c r="E28" s="6"/>
      <c r="F28" s="7"/>
      <c r="G28" s="7"/>
      <c r="H28" s="6" t="s">
        <v>67</v>
      </c>
      <c r="I28" s="5"/>
      <c r="J28" s="7"/>
      <c r="K28" s="35"/>
    </row>
    <row r="29" ht="20.1" customHeight="1" spans="2:11">
      <c r="B29" s="8"/>
      <c r="C29" s="9"/>
      <c r="D29" s="10" t="s">
        <v>68</v>
      </c>
      <c r="E29" s="10"/>
      <c r="F29" s="11"/>
      <c r="G29" s="11"/>
      <c r="H29" s="10" t="s">
        <v>69</v>
      </c>
      <c r="I29" s="9"/>
      <c r="J29" s="11"/>
      <c r="K29" s="36"/>
    </row>
    <row r="30" ht="20.1" customHeight="1" spans="2:11">
      <c r="B30" s="8"/>
      <c r="C30" s="9"/>
      <c r="D30" s="10" t="s">
        <v>70</v>
      </c>
      <c r="E30" s="10"/>
      <c r="F30" s="11"/>
      <c r="G30" s="11"/>
      <c r="H30" s="10" t="s">
        <v>71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72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55</v>
      </c>
      <c r="J33" s="25"/>
      <c r="K33" s="48" t="s">
        <v>78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55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62</v>
      </c>
      <c r="G38" s="16" t="s">
        <v>88</v>
      </c>
      <c r="H38" s="16"/>
      <c r="I38" s="16"/>
      <c r="J38" s="16" t="s">
        <v>64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2018-04-25T10:00:15Z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