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hink\Desktop\客户报价\"/>
    </mc:Choice>
  </mc:AlternateContent>
  <bookViews>
    <workbookView xWindow="-120" yWindow="-120" windowWidth="20730" windowHeight="11160" activeTab="1"/>
  </bookViews>
  <sheets>
    <sheet name="深圳分会场1" sheetId="8" r:id="rId1"/>
    <sheet name="重庆分会场2" sheetId="11" r:id="rId2"/>
  </sheet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5" i="11" l="1"/>
  <c r="H36" i="11"/>
  <c r="G39" i="11"/>
  <c r="H39" i="11"/>
  <c r="H40" i="11"/>
  <c r="H18" i="11"/>
  <c r="H19" i="11"/>
  <c r="H14" i="11"/>
  <c r="H13" i="11"/>
  <c r="H10" i="11"/>
  <c r="H12" i="11"/>
  <c r="H19" i="8"/>
  <c r="H18" i="8"/>
  <c r="H14" i="8"/>
  <c r="H11" i="8"/>
  <c r="H10" i="8"/>
  <c r="H25" i="11"/>
  <c r="H34" i="11"/>
  <c r="H30" i="11"/>
  <c r="H11" i="11"/>
  <c r="H30" i="8"/>
  <c r="H34" i="8"/>
  <c r="H29" i="8"/>
  <c r="H25" i="8"/>
  <c r="H22" i="8"/>
  <c r="H15" i="8"/>
  <c r="H13" i="8"/>
  <c r="H12" i="8"/>
  <c r="H49" i="11"/>
  <c r="H50" i="11"/>
  <c r="H51" i="11"/>
  <c r="H45" i="11"/>
  <c r="H44" i="11"/>
  <c r="H43" i="11"/>
  <c r="H46" i="11"/>
  <c r="H33" i="11"/>
  <c r="H35" i="11"/>
  <c r="H29" i="11"/>
  <c r="H28" i="11"/>
  <c r="H24" i="11"/>
  <c r="H23" i="11"/>
  <c r="H22" i="11"/>
  <c r="D54" i="11"/>
  <c r="H54" i="11"/>
  <c r="H43" i="8"/>
  <c r="H44" i="8"/>
  <c r="H45" i="8"/>
  <c r="H49" i="8"/>
  <c r="H50" i="8"/>
  <c r="H51" i="8"/>
  <c r="H23" i="8"/>
  <c r="H24" i="8"/>
  <c r="H28" i="8"/>
  <c r="H33" i="8"/>
  <c r="H35" i="8"/>
  <c r="H55" i="11"/>
  <c r="H36" i="8"/>
  <c r="H46" i="8"/>
  <c r="G39" i="8"/>
  <c r="H39" i="8"/>
  <c r="H40" i="8"/>
  <c r="D54" i="8"/>
  <c r="H54" i="8"/>
  <c r="H55" i="8"/>
</calcChain>
</file>

<file path=xl/sharedStrings.xml><?xml version="1.0" encoding="utf-8"?>
<sst xmlns="http://schemas.openxmlformats.org/spreadsheetml/2006/main" count="420" uniqueCount="135">
  <si>
    <t>会议需求表及报价表格Meeting Budget Form</t>
  </si>
  <si>
    <t>会议名称Meeting Name：</t>
  </si>
  <si>
    <r>
      <rPr>
        <b/>
        <sz val="10"/>
        <rFont val="黑体"/>
        <family val="3"/>
        <charset val="134"/>
      </rPr>
      <t xml:space="preserve">             会议地点Destination：</t>
    </r>
    <r>
      <rPr>
        <b/>
        <u/>
        <sz val="10"/>
        <rFont val="黑体"/>
        <family val="3"/>
        <charset val="134"/>
      </rPr>
      <t xml:space="preserve">                      </t>
    </r>
  </si>
  <si>
    <r>
      <rPr>
        <b/>
        <sz val="10"/>
        <rFont val="黑体"/>
        <family val="3"/>
        <charset val="134"/>
      </rPr>
      <t xml:space="preserve">             </t>
    </r>
    <r>
      <rPr>
        <b/>
        <u/>
        <sz val="10"/>
        <rFont val="黑体"/>
        <family val="3"/>
        <charset val="134"/>
      </rPr>
      <t xml:space="preserve">                      </t>
    </r>
  </si>
  <si>
    <t>供应商名称Agency：</t>
  </si>
  <si>
    <t>会议类型Meeting type：</t>
  </si>
  <si>
    <t xml:space="preserve">          参加人数Attendees：</t>
  </si>
  <si>
    <t xml:space="preserve">             </t>
  </si>
  <si>
    <t>联系人/电话Name and telephone number of the agency's project manager：</t>
  </si>
  <si>
    <t>会议时间Meeting time：</t>
  </si>
  <si>
    <t>参考汇率Reference rate:</t>
  </si>
  <si>
    <t xml:space="preserve">            </t>
  </si>
  <si>
    <t>报价有效期Validity of offer：</t>
  </si>
  <si>
    <t>备注：</t>
  </si>
  <si>
    <r>
      <rPr>
        <b/>
        <sz val="10"/>
        <color rgb="FFFF0000"/>
        <rFont val="Arial"/>
        <family val="2"/>
      </rPr>
      <t>1</t>
    </r>
    <r>
      <rPr>
        <b/>
        <sz val="10"/>
        <color rgb="FFFF0000"/>
        <rFont val="宋体"/>
        <family val="3"/>
        <charset val="134"/>
      </rPr>
      <t>、蓝色区域由使用部门填写，黄色部分由供应商填写。</t>
    </r>
    <r>
      <rPr>
        <b/>
        <sz val="10"/>
        <color rgb="FFFF0000"/>
        <rFont val="Arial"/>
        <family val="2"/>
      </rPr>
      <t>The blue area is filled in by the department, and the yellow part is filled by the supplier.</t>
    </r>
    <r>
      <rPr>
        <b/>
        <sz val="10"/>
        <color rgb="FFFF0000"/>
        <rFont val="宋体"/>
        <family val="3"/>
        <charset val="134"/>
      </rPr>
      <t xml:space="preserve">
</t>
    </r>
    <r>
      <rPr>
        <b/>
        <sz val="10"/>
        <color rgb="FFFF0000"/>
        <rFont val="Arial"/>
        <family val="2"/>
      </rPr>
      <t>2</t>
    </r>
    <r>
      <rPr>
        <b/>
        <sz val="10"/>
        <color rgb="FFFF0000"/>
        <rFont val="宋体"/>
        <family val="3"/>
        <charset val="134"/>
      </rPr>
      <t>、请严格按照本报价格式填写报价，每项最后可跟据具体的活动方案调整和细化每项内容，并逐行增加所涉及的费用明细</t>
    </r>
    <r>
      <rPr>
        <b/>
        <sz val="10"/>
        <color rgb="FFFF0000"/>
        <rFont val="Arial"/>
        <family val="2"/>
      </rPr>
      <t>,</t>
    </r>
    <r>
      <rPr>
        <b/>
        <sz val="10"/>
        <color rgb="FFFF0000"/>
        <rFont val="宋体"/>
        <family val="3"/>
        <charset val="134"/>
      </rPr>
      <t>并调整计算公式确保最终报价的准确性（请不要改变原始报价结构）</t>
    </r>
    <r>
      <rPr>
        <b/>
        <sz val="10"/>
        <color rgb="FFFF0000"/>
        <rFont val="Arial"/>
        <family val="2"/>
      </rPr>
      <t>Please fill in the quotation</t>
    </r>
  </si>
  <si>
    <t>项      目 ITEM</t>
  </si>
  <si>
    <t>报     价QUOTATION</t>
  </si>
  <si>
    <t>序号
Number</t>
  </si>
  <si>
    <t>项  目
ITEM</t>
  </si>
  <si>
    <t>内  容
Content</t>
  </si>
  <si>
    <t>数量
QUANTIY</t>
  </si>
  <si>
    <t>天数
Days</t>
  </si>
  <si>
    <t>单位
UNIT</t>
  </si>
  <si>
    <t>单价（RMB）
UNIT PRICE</t>
  </si>
  <si>
    <r>
      <rPr>
        <b/>
        <sz val="10"/>
        <rFont val="黑体"/>
        <family val="3"/>
        <charset val="134"/>
      </rPr>
      <t>小</t>
    </r>
    <r>
      <rPr>
        <b/>
        <sz val="10"/>
        <rFont val="Times New Roman"/>
        <family val="1"/>
      </rPr>
      <t xml:space="preserve"> </t>
    </r>
    <r>
      <rPr>
        <b/>
        <sz val="10"/>
        <rFont val="黑体"/>
        <family val="3"/>
        <charset val="134"/>
      </rPr>
      <t xml:space="preserve">计
</t>
    </r>
    <r>
      <rPr>
        <b/>
        <sz val="10"/>
        <rFont val="Times New Roman"/>
        <family val="1"/>
      </rPr>
      <t>AMOUNT</t>
    </r>
  </si>
  <si>
    <t>备       注
DESCRIPTION</t>
  </si>
  <si>
    <t>A</t>
  </si>
  <si>
    <t>A-1</t>
  </si>
  <si>
    <t>间/晚
room/night</t>
  </si>
  <si>
    <t>A-2</t>
  </si>
  <si>
    <t>A-3</t>
  </si>
  <si>
    <r>
      <rPr>
        <sz val="9"/>
        <color indexed="8"/>
        <rFont val="宋体"/>
        <family val="3"/>
        <charset val="134"/>
      </rPr>
      <t>场</t>
    </r>
    <r>
      <rPr>
        <sz val="9"/>
        <color indexed="8"/>
        <rFont val="Times New Roman"/>
        <family val="1"/>
      </rPr>
      <t>/</t>
    </r>
    <r>
      <rPr>
        <sz val="9"/>
        <color indexed="8"/>
        <rFont val="宋体"/>
        <family val="3"/>
        <charset val="134"/>
      </rPr>
      <t>天</t>
    </r>
  </si>
  <si>
    <r>
      <rPr>
        <sz val="9"/>
        <color indexed="8"/>
        <rFont val="宋体"/>
        <family val="3"/>
        <charset val="134"/>
      </rPr>
      <t>台</t>
    </r>
    <r>
      <rPr>
        <sz val="9"/>
        <color indexed="8"/>
        <rFont val="Times New Roman"/>
        <family val="1"/>
      </rPr>
      <t>/</t>
    </r>
    <r>
      <rPr>
        <sz val="9"/>
        <color indexed="8"/>
        <rFont val="宋体"/>
        <family val="3"/>
        <charset val="134"/>
      </rPr>
      <t>天</t>
    </r>
  </si>
  <si>
    <t>品种</t>
  </si>
  <si>
    <r>
      <rPr>
        <sz val="9"/>
        <color indexed="8"/>
        <rFont val="宋体"/>
        <family val="3"/>
        <charset val="134"/>
      </rPr>
      <t>人</t>
    </r>
    <r>
      <rPr>
        <sz val="9"/>
        <color indexed="8"/>
        <rFont val="Times New Roman"/>
        <family val="1"/>
      </rPr>
      <t>/</t>
    </r>
    <r>
      <rPr>
        <sz val="9"/>
        <color indexed="8"/>
        <rFont val="宋体"/>
        <family val="3"/>
        <charset val="134"/>
      </rPr>
      <t>天</t>
    </r>
  </si>
  <si>
    <r>
      <rPr>
        <b/>
        <sz val="9"/>
        <rFont val="宋体"/>
        <family val="3"/>
        <charset val="134"/>
      </rPr>
      <t>合计</t>
    </r>
    <r>
      <rPr>
        <b/>
        <sz val="9"/>
        <rFont val="Arial"/>
        <family val="2"/>
      </rPr>
      <t xml:space="preserve">total </t>
    </r>
  </si>
  <si>
    <t>人数
QUANTIY</t>
  </si>
  <si>
    <t xml:space="preserve">次
 number of times </t>
  </si>
  <si>
    <r>
      <rPr>
        <b/>
        <sz val="10"/>
        <color indexed="9"/>
        <rFont val="黑体"/>
        <family val="3"/>
        <charset val="134"/>
      </rPr>
      <t>合</t>
    </r>
    <r>
      <rPr>
        <b/>
        <sz val="10"/>
        <color indexed="9"/>
        <rFont val="Times New Roman"/>
        <family val="1"/>
      </rPr>
      <t xml:space="preserve"> </t>
    </r>
    <r>
      <rPr>
        <b/>
        <sz val="10"/>
        <color indexed="9"/>
        <rFont val="黑体"/>
        <family val="3"/>
        <charset val="134"/>
      </rPr>
      <t xml:space="preserve">计
</t>
    </r>
    <r>
      <rPr>
        <b/>
        <sz val="10"/>
        <color indexed="9"/>
        <rFont val="Times New Roman"/>
        <family val="1"/>
      </rPr>
      <t>AMOUNT</t>
    </r>
  </si>
  <si>
    <t>B</t>
  </si>
  <si>
    <t>用餐Meal fee</t>
  </si>
  <si>
    <t>B-1</t>
  </si>
  <si>
    <t>人
person</t>
  </si>
  <si>
    <t xml:space="preserve"> </t>
  </si>
  <si>
    <t>C</t>
  </si>
  <si>
    <t>交通Transportation costs</t>
  </si>
  <si>
    <t>C-1</t>
  </si>
  <si>
    <t>机场及市内接送机用车
The Domestic transfort(airport pickup and drop off)</t>
  </si>
  <si>
    <t>辆/趟
per/car</t>
  </si>
  <si>
    <t>机场接送机用车（国际）
The international transport(airport pickup and drop off)</t>
  </si>
  <si>
    <t>国际用车
The international transport</t>
  </si>
  <si>
    <t>D</t>
  </si>
  <si>
    <t>其他费用Others</t>
  </si>
  <si>
    <t>D-1</t>
  </si>
  <si>
    <t>保险费insurance</t>
  </si>
  <si>
    <t>人/天
per/day</t>
  </si>
  <si>
    <t>D-2</t>
  </si>
  <si>
    <t>E</t>
  </si>
  <si>
    <t>E-1</t>
  </si>
  <si>
    <t>接送机人员服务费（国内）
Staff costs（Domestic transport staff）</t>
  </si>
  <si>
    <t>E-2</t>
  </si>
  <si>
    <t xml:space="preserve">合计total </t>
  </si>
  <si>
    <r>
      <rPr>
        <b/>
        <sz val="9"/>
        <rFont val="宋体"/>
        <family val="3"/>
        <charset val="134"/>
      </rPr>
      <t>以上总计</t>
    </r>
    <r>
      <rPr>
        <b/>
        <sz val="9"/>
        <rFont val="Arial"/>
        <family val="2"/>
      </rPr>
      <t xml:space="preserve">total </t>
    </r>
  </si>
  <si>
    <t>F</t>
  </si>
  <si>
    <t>服务费The service fee</t>
  </si>
  <si>
    <t>F-1</t>
  </si>
  <si>
    <t>次/团
time/group</t>
  </si>
  <si>
    <t>H</t>
  </si>
  <si>
    <t>机票Tickets</t>
  </si>
  <si>
    <t>H1</t>
  </si>
  <si>
    <t>经济舱（国内）economy class（Domestic）</t>
  </si>
  <si>
    <t>人/次
per/trip</t>
  </si>
  <si>
    <t>预估金额，以实际发生费用结算
Estimated amount</t>
  </si>
  <si>
    <t>H3</t>
  </si>
  <si>
    <t>商务舱（国际）business class （Domestic）</t>
  </si>
  <si>
    <t>J</t>
  </si>
  <si>
    <t>税金taxes</t>
  </si>
  <si>
    <t>J-1</t>
  </si>
  <si>
    <r>
      <rPr>
        <b/>
        <sz val="11"/>
        <rFont val="宋体"/>
        <family val="3"/>
        <charset val="134"/>
      </rPr>
      <t>总计</t>
    </r>
    <r>
      <rPr>
        <b/>
        <sz val="11"/>
        <rFont val="Arial"/>
        <family val="2"/>
      </rPr>
      <t xml:space="preserve">total </t>
    </r>
  </si>
  <si>
    <r>
      <rPr>
        <b/>
        <sz val="10"/>
        <rFont val="Arial"/>
        <family val="2"/>
      </rPr>
      <t xml:space="preserve">                    </t>
    </r>
    <r>
      <rPr>
        <b/>
        <sz val="10"/>
        <rFont val="宋体"/>
        <family val="3"/>
        <charset val="134"/>
      </rPr>
      <t>供应商签字敲章确认</t>
    </r>
    <r>
      <rPr>
        <b/>
        <sz val="10"/>
        <rFont val="Arial"/>
        <family val="2"/>
      </rPr>
      <t xml:space="preserve">/Sign and Chop by supplier:                                                                                                                                                                                                         </t>
    </r>
  </si>
  <si>
    <t>Business car</t>
    <phoneticPr fontId="33" type="noConversion"/>
  </si>
  <si>
    <t>A-4</t>
  </si>
  <si>
    <t>A-5</t>
  </si>
  <si>
    <t>投影仪</t>
    <rPh sb="0" eb="1">
      <t>tou'ying'yi</t>
    </rPh>
    <phoneticPr fontId="33" type="noConversion"/>
  </si>
  <si>
    <t>茶歇</t>
    <rPh sb="0" eb="1">
      <t>cha'x</t>
    </rPh>
    <phoneticPr fontId="33" type="noConversion"/>
  </si>
  <si>
    <t>大床房</t>
    <rPh sb="0" eb="1">
      <t>da'chuang'f</t>
    </rPh>
    <phoneticPr fontId="33" type="noConversion"/>
  </si>
  <si>
    <t>搭建制作</t>
    <rPh sb="0" eb="1">
      <t>da'jian</t>
    </rPh>
    <rPh sb="2" eb="3">
      <t>zhi'zuo</t>
    </rPh>
    <phoneticPr fontId="33" type="noConversion"/>
  </si>
  <si>
    <t>背景板，易拉宝，会议资料等预估</t>
    <rPh sb="0" eb="1">
      <t>bei'jing'b</t>
    </rPh>
    <rPh sb="4" eb="5">
      <t>yi'la'b</t>
    </rPh>
    <rPh sb="8" eb="9">
      <t>hui'y'zi'l</t>
    </rPh>
    <rPh sb="12" eb="13">
      <t>deng'yu'gu</t>
    </rPh>
    <rPh sb="13" eb="14">
      <t>yu'gu</t>
    </rPh>
    <phoneticPr fontId="33" type="noConversion"/>
  </si>
  <si>
    <t>项</t>
    <rPh sb="0" eb="1">
      <t>xiang</t>
    </rPh>
    <phoneticPr fontId="33" type="noConversion"/>
  </si>
  <si>
    <t>G</t>
    <phoneticPr fontId="33" type="noConversion"/>
  </si>
  <si>
    <t>当地工作人员费用Local Staff costs</t>
    <rPh sb="0" eb="1">
      <t>dang'di</t>
    </rPh>
    <phoneticPr fontId="33" type="noConversion"/>
  </si>
  <si>
    <t>地接（工作人员）
Local staff</t>
    <phoneticPr fontId="33" type="noConversion"/>
  </si>
  <si>
    <t>G-1</t>
    <phoneticPr fontId="33" type="noConversion"/>
  </si>
  <si>
    <t>G-2</t>
  </si>
  <si>
    <t>G-3</t>
  </si>
  <si>
    <t>宽带</t>
    <rPh sb="0" eb="1">
      <t>kuan'dai</t>
    </rPh>
    <phoneticPr fontId="33" type="noConversion"/>
  </si>
  <si>
    <t>直播用宽带</t>
    <rPh sb="0" eb="1">
      <t>zhi'bo'yong</t>
    </rPh>
    <rPh sb="3" eb="4">
      <t>kuan'dai</t>
    </rPh>
    <phoneticPr fontId="33" type="noConversion"/>
  </si>
  <si>
    <t>线/次</t>
    <rPh sb="0" eb="1">
      <t>xian</t>
    </rPh>
    <rPh sb="2" eb="3">
      <t>ci</t>
    </rPh>
    <phoneticPr fontId="33" type="noConversion"/>
  </si>
  <si>
    <t>外部会议</t>
    <phoneticPr fontId="33" type="noConversion"/>
  </si>
  <si>
    <t>结算按实际车票计</t>
    <phoneticPr fontId="33" type="noConversion"/>
  </si>
  <si>
    <t>爱宁达大师巡讲会</t>
    <phoneticPr fontId="33" type="noConversion"/>
  </si>
  <si>
    <t xml:space="preserve">晚餐dinner </t>
    <rPh sb="0" eb="1">
      <t>shang'hai</t>
    </rPh>
    <phoneticPr fontId="33" type="noConversion"/>
  </si>
  <si>
    <t>工作人员交通</t>
    <rPh sb="0" eb="1">
      <t>zhong'sh</t>
    </rPh>
    <rPh sb="2" eb="3">
      <t>gong'zuo'ren'yuanjiao't</t>
    </rPh>
    <phoneticPr fontId="33" type="noConversion"/>
  </si>
  <si>
    <t>工作人员津贴</t>
    <rPh sb="0" eb="1">
      <t>zhong'sh</t>
    </rPh>
    <rPh sb="2" eb="3">
      <t>gong'zuo'ren'yuanjin'tie</t>
    </rPh>
    <phoneticPr fontId="33" type="noConversion"/>
  </si>
  <si>
    <t>工作人员住宿</t>
    <rPh sb="0" eb="1">
      <t>zhong'sh</t>
    </rPh>
    <rPh sb="2" eb="3">
      <t>gong'zuo'ren'yuanzhu'su</t>
    </rPh>
    <phoneticPr fontId="33" type="noConversion"/>
  </si>
  <si>
    <t>2020.8.8下午14：00</t>
    <phoneticPr fontId="33" type="noConversion"/>
  </si>
  <si>
    <t>深圳市花园格兰云天酒店（福田区深南中路）</t>
    <phoneticPr fontId="33" type="noConversion"/>
  </si>
  <si>
    <t>2020.8.8下午14：00</t>
    <phoneticPr fontId="34" type="noConversion"/>
  </si>
  <si>
    <t>重庆本地接送参会医生</t>
    <rPh sb="0" eb="1">
      <t>shang'hai</t>
    </rPh>
    <rPh sb="3" eb="4">
      <t>hang'zhou</t>
    </rPh>
    <rPh sb="5" eb="6">
      <t>ge</t>
    </rPh>
    <rPh sb="7" eb="8">
      <t>ren</t>
    </rPh>
    <rPh sb="8" eb="9">
      <t>wang'fjie'song</t>
    </rPh>
    <phoneticPr fontId="33" type="noConversion"/>
  </si>
  <si>
    <r>
      <rPr>
        <b/>
        <sz val="9"/>
        <color theme="1"/>
        <rFont val="微软雅黑"/>
        <family val="2"/>
        <charset val="134"/>
      </rPr>
      <t>工作人员费用</t>
    </r>
    <r>
      <rPr>
        <b/>
        <sz val="9"/>
        <color theme="1"/>
        <rFont val="Arial"/>
        <family val="2"/>
      </rPr>
      <t xml:space="preserve"> Staff costs</t>
    </r>
    <rPh sb="0" eb="1">
      <t>zhong'sh</t>
    </rPh>
    <rPh sb="2" eb="3">
      <t>gong'zuo</t>
    </rPh>
    <phoneticPr fontId="33" type="noConversion"/>
  </si>
  <si>
    <t>康辉集团北京国际会议展览有限公司</t>
    <phoneticPr fontId="33" type="noConversion"/>
  </si>
  <si>
    <t>郭海燕 13810995220</t>
    <phoneticPr fontId="33" type="noConversion"/>
  </si>
  <si>
    <t>2020.6.24</t>
    <phoneticPr fontId="33" type="noConversion"/>
  </si>
  <si>
    <t>酒店HOTEL ACCOMMODATION：深圳市花园格兰云天酒店（福田区深南中路）</t>
    <phoneticPr fontId="33" type="noConversion"/>
  </si>
  <si>
    <t>含早</t>
    <phoneticPr fontId="33" type="noConversion"/>
  </si>
  <si>
    <t>深圳市花园格兰云天酒店</t>
    <phoneticPr fontId="33" type="noConversion"/>
  </si>
  <si>
    <t>深圳市花园格兰云天酒店-会议室</t>
    <rPh sb="0" eb="1">
      <t>hui'yi'si</t>
    </rPh>
    <phoneticPr fontId="33" type="noConversion"/>
  </si>
  <si>
    <t>40人起单开</t>
    <rPh sb="4" eb="5">
      <t>liu'mtou'yingwai'zujiu'dkemian'fti'gongliu'mtou'ying'yijiu'dkemian'fti'gongliu'mtou'ying'yi</t>
    </rPh>
    <phoneticPr fontId="33" type="noConversion"/>
  </si>
  <si>
    <t>酒店内自助晚餐，buffet/ table</t>
    <phoneticPr fontId="33" type="noConversion"/>
  </si>
  <si>
    <t>可免费使用酒店电信城域网100兆。报价为网络供应商单独安装网络预计价格，供参考，最终以实际安装带宽价格为准。</t>
    <rPh sb="4" eb="5">
      <t>zhuan'xian</t>
    </rPh>
    <rPh sb="6" eb="7">
      <t>fei'yongjiu'dketi'gonggong'xiangkuan'dai</t>
    </rPh>
    <phoneticPr fontId="33" type="noConversion"/>
  </si>
  <si>
    <t>2楼郁金香厅，110平米，层高3.8米</t>
    <phoneticPr fontId="33" type="noConversion"/>
  </si>
  <si>
    <t>酒店可免费提供7500流明投影仪</t>
    <rPh sb="4" eb="5">
      <t>liu'm</t>
    </rPh>
    <rPh sb="6" eb="7">
      <t>tou'ying</t>
    </rPh>
    <rPh sb="8" eb="9">
      <t>wai'zujiu'dkemian'fti'gongliu'mtou'ying'yi</t>
    </rPh>
    <rPh sb="11" eb="12">
      <t>jiu'd</t>
    </rPh>
    <rPh sb="13" eb="14">
      <t>ke</t>
    </rPh>
    <rPh sb="14" eb="15">
      <t>mian'fti'gongliu'mtou'ying'yi</t>
    </rPh>
    <phoneticPr fontId="33" type="noConversion"/>
  </si>
  <si>
    <t>7500流明</t>
    <phoneticPr fontId="33" type="noConversion"/>
  </si>
  <si>
    <t>Business car 5座小车</t>
    <phoneticPr fontId="33" type="noConversion"/>
  </si>
  <si>
    <t>广州-深圳往返用车</t>
    <phoneticPr fontId="33" type="noConversion"/>
  </si>
  <si>
    <t>预计金额，最终以实际制作尺寸及印刷物数量为准</t>
    <phoneticPr fontId="33" type="noConversion"/>
  </si>
  <si>
    <t>会议室34，208平，层高3.6米</t>
    <rPh sb="0" eb="2">
      <t>ming'chen</t>
    </rPh>
    <phoneticPr fontId="33" type="noConversion"/>
  </si>
  <si>
    <t>JW万豪酒店</t>
    <phoneticPr fontId="34" type="noConversion"/>
  </si>
  <si>
    <t>酒店HOTEL ACCOMMODATION：JW万豪酒店</t>
    <phoneticPr fontId="33" type="noConversion"/>
  </si>
  <si>
    <t>JW万豪酒店 会议室</t>
    <rPh sb="0" eb="1">
      <t>hui'yi'si</t>
    </rPh>
    <phoneticPr fontId="33" type="noConversion"/>
  </si>
  <si>
    <t>酒店内自助晚餐buffet/ table</t>
    <phoneticPr fontId="34" type="noConversion"/>
  </si>
  <si>
    <t>可免费使用酒店内10M的网线，需要提前调试。报价为单独安装电信专线50M价格</t>
    <rPh sb="4" eb="5">
      <t>zhuan'xian</t>
    </rPh>
    <rPh sb="6" eb="7">
      <t>fei'yongjiu'dketi'gonggong'xiangkuan'dai</t>
    </rPh>
    <phoneticPr fontId="33" type="noConversion"/>
  </si>
  <si>
    <t>8000流明，150寸幕布</t>
    <phoneticPr fontId="34" type="noConversion"/>
  </si>
  <si>
    <t>外租投影</t>
    <phoneticPr fontId="34" type="noConversion"/>
  </si>
  <si>
    <t>15人保底</t>
    <rPh sb="0" eb="1">
      <t>shang'hai</t>
    </rPh>
    <rPh sb="3" eb="4">
      <t>hang'zhou</t>
    </rPh>
    <rPh sb="5" eb="6">
      <t>ge</t>
    </rPh>
    <rPh sb="7" eb="8">
      <t>ren</t>
    </rPh>
    <rPh sb="8" eb="9">
      <t>wang'fjie'song</t>
    </rPh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</si>
</sst>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0.00_ "/>
    <numFmt numFmtId="177" formatCode="#,##0.00_ "/>
  </numFmts>
  <fonts count="37">
    <font>
      <sz val="11"/>
      <color theme="1"/>
      <name val="DengXian"/>
      <charset val="134"/>
      <scheme val="minor"/>
    </font>
    <font>
      <b/>
      <sz val="14"/>
      <name val="宋体"/>
      <family val="3"/>
      <charset val="134"/>
    </font>
    <font>
      <b/>
      <sz val="14"/>
      <name val="Arial"/>
      <family val="2"/>
    </font>
    <font>
      <b/>
      <sz val="10"/>
      <name val="黑体"/>
      <family val="3"/>
      <charset val="134"/>
    </font>
    <font>
      <b/>
      <u/>
      <sz val="9"/>
      <color indexed="10"/>
      <name val="黑体"/>
      <family val="3"/>
      <charset val="134"/>
    </font>
    <font>
      <b/>
      <u/>
      <sz val="10"/>
      <color indexed="10"/>
      <name val="黑体"/>
      <family val="3"/>
      <charset val="134"/>
    </font>
    <font>
      <b/>
      <sz val="10"/>
      <color indexed="10"/>
      <name val="黑体"/>
      <family val="3"/>
      <charset val="134"/>
    </font>
    <font>
      <b/>
      <sz val="10"/>
      <color rgb="FFFF0000"/>
      <name val="黑体"/>
      <family val="3"/>
      <charset val="134"/>
    </font>
    <font>
      <b/>
      <sz val="10"/>
      <color rgb="FFFF0000"/>
      <name val="Arial"/>
      <family val="2"/>
    </font>
    <font>
      <b/>
      <sz val="14"/>
      <name val="黑体"/>
      <family val="3"/>
      <charset val="134"/>
    </font>
    <font>
      <b/>
      <sz val="9"/>
      <name val="Arial"/>
      <family val="2"/>
    </font>
    <font>
      <b/>
      <sz val="9"/>
      <name val="宋体"/>
      <family val="3"/>
      <charset val="134"/>
    </font>
    <font>
      <sz val="9"/>
      <name val="Arial"/>
      <family val="2"/>
    </font>
    <font>
      <sz val="9"/>
      <color indexed="8"/>
      <name val="宋体"/>
      <family val="3"/>
      <charset val="134"/>
    </font>
    <font>
      <sz val="9"/>
      <color indexed="8"/>
      <name val="Arial"/>
      <family val="2"/>
    </font>
    <font>
      <sz val="9"/>
      <name val="宋体"/>
      <family val="3"/>
      <charset val="134"/>
    </font>
    <font>
      <b/>
      <sz val="10"/>
      <color indexed="9"/>
      <name val="黑体"/>
      <family val="3"/>
      <charset val="134"/>
    </font>
    <font>
      <b/>
      <sz val="10"/>
      <color theme="0"/>
      <name val="黑体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DengXian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b/>
      <u/>
      <sz val="10"/>
      <name val="黑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name val="Times New Roman"/>
      <family val="1"/>
    </font>
    <font>
      <sz val="9"/>
      <color indexed="8"/>
      <name val="Times New Roman"/>
      <family val="1"/>
    </font>
    <font>
      <b/>
      <sz val="10"/>
      <color indexed="9"/>
      <name val="Times New Roman"/>
      <family val="1"/>
    </font>
    <font>
      <b/>
      <sz val="11"/>
      <name val="宋体"/>
      <family val="3"/>
      <charset val="134"/>
    </font>
    <font>
      <sz val="9"/>
      <name val="DengXian"/>
      <family val="3"/>
      <charset val="134"/>
      <scheme val="minor"/>
    </font>
    <font>
      <sz val="9"/>
      <name val="DengXian"/>
      <family val="4"/>
      <charset val="134"/>
      <scheme val="minor"/>
    </font>
    <font>
      <b/>
      <sz val="9"/>
      <color theme="1"/>
      <name val="微软雅黑"/>
      <family val="2"/>
      <charset val="134"/>
    </font>
    <font>
      <b/>
      <sz val="9"/>
      <color theme="1"/>
      <name val="Arial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8">
    <xf numFmtId="0" fontId="0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43" fontId="24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6" applyFont="1" applyBorder="1" applyAlignment="1">
      <alignment vertical="center" wrapText="1"/>
    </xf>
    <xf numFmtId="0" fontId="4" fillId="3" borderId="1" xfId="6" applyFont="1" applyFill="1" applyBorder="1" applyAlignment="1">
      <alignment vertical="center" wrapText="1"/>
    </xf>
    <xf numFmtId="0" fontId="3" fillId="0" borderId="0" xfId="6" applyFont="1" applyBorder="1" applyAlignment="1">
      <alignment horizontal="center" vertical="center" wrapText="1"/>
    </xf>
    <xf numFmtId="0" fontId="3" fillId="0" borderId="0" xfId="6" applyFont="1" applyBorder="1" applyAlignment="1">
      <alignment horizontal="left" vertical="center" wrapText="1"/>
    </xf>
    <xf numFmtId="14" fontId="6" fillId="3" borderId="2" xfId="6" applyNumberFormat="1" applyFont="1" applyFill="1" applyBorder="1" applyAlignment="1">
      <alignment horizontal="left" vertical="center" wrapText="1"/>
    </xf>
    <xf numFmtId="0" fontId="3" fillId="0" borderId="0" xfId="6" applyFont="1" applyBorder="1" applyAlignment="1">
      <alignment horizontal="right" vertical="center" wrapText="1"/>
    </xf>
    <xf numFmtId="0" fontId="0" fillId="0" borderId="0" xfId="0" applyBorder="1" applyAlignment="1">
      <alignment vertical="center" wrapText="1"/>
    </xf>
    <xf numFmtId="0" fontId="7" fillId="0" borderId="0" xfId="6" applyFont="1" applyFill="1" applyBorder="1" applyAlignment="1">
      <alignment horizontal="left" vertical="center" wrapText="1"/>
    </xf>
    <xf numFmtId="0" fontId="3" fillId="5" borderId="0" xfId="6" applyFont="1" applyFill="1" applyBorder="1" applyAlignment="1">
      <alignment horizontal="center" vertical="center" wrapText="1"/>
    </xf>
    <xf numFmtId="0" fontId="10" fillId="0" borderId="0" xfId="6" applyFont="1" applyBorder="1" applyAlignment="1">
      <alignment horizontal="center" vertical="center" wrapText="1"/>
    </xf>
    <xf numFmtId="0" fontId="11" fillId="0" borderId="0" xfId="6" applyFont="1" applyBorder="1" applyAlignment="1">
      <alignment horizontal="left" vertical="center" wrapText="1"/>
    </xf>
    <xf numFmtId="0" fontId="13" fillId="3" borderId="0" xfId="6" applyFont="1" applyFill="1" applyBorder="1" applyAlignment="1">
      <alignment vertical="center" wrapText="1"/>
    </xf>
    <xf numFmtId="0" fontId="13" fillId="3" borderId="0" xfId="6" applyFont="1" applyFill="1" applyBorder="1" applyAlignment="1">
      <alignment horizontal="left" vertical="center" wrapText="1"/>
    </xf>
    <xf numFmtId="0" fontId="14" fillId="3" borderId="0" xfId="6" applyFont="1" applyFill="1" applyBorder="1" applyAlignment="1">
      <alignment horizontal="center" vertical="center" wrapText="1"/>
    </xf>
    <xf numFmtId="0" fontId="13" fillId="0" borderId="0" xfId="6" applyFont="1" applyBorder="1" applyAlignment="1">
      <alignment horizontal="center" vertical="center" wrapText="1"/>
    </xf>
    <xf numFmtId="40" fontId="14" fillId="4" borderId="0" xfId="6" applyNumberFormat="1" applyFont="1" applyFill="1" applyBorder="1" applyAlignment="1">
      <alignment horizontal="right" vertical="center" wrapText="1"/>
    </xf>
    <xf numFmtId="4" fontId="12" fillId="0" borderId="0" xfId="6" applyNumberFormat="1" applyFont="1" applyFill="1" applyBorder="1" applyAlignment="1">
      <alignment vertical="center" wrapText="1"/>
    </xf>
    <xf numFmtId="0" fontId="12" fillId="0" borderId="0" xfId="6" applyFont="1" applyBorder="1" applyAlignment="1">
      <alignment horizontal="center" vertical="center" wrapText="1"/>
    </xf>
    <xf numFmtId="0" fontId="13" fillId="4" borderId="0" xfId="6" applyFont="1" applyFill="1" applyBorder="1" applyAlignment="1">
      <alignment vertical="center" wrapText="1"/>
    </xf>
    <xf numFmtId="0" fontId="10" fillId="0" borderId="0" xfId="6" applyFont="1" applyBorder="1" applyAlignment="1">
      <alignment horizontal="left" vertical="center" wrapText="1"/>
    </xf>
    <xf numFmtId="4" fontId="10" fillId="0" borderId="0" xfId="6" applyNumberFormat="1" applyFont="1" applyFill="1" applyBorder="1" applyAlignment="1">
      <alignment vertical="center" wrapText="1"/>
    </xf>
    <xf numFmtId="0" fontId="16" fillId="6" borderId="0" xfId="6" applyFont="1" applyFill="1" applyBorder="1" applyAlignment="1">
      <alignment horizontal="center" vertical="center" wrapText="1"/>
    </xf>
    <xf numFmtId="0" fontId="17" fillId="6" borderId="0" xfId="6" applyFont="1" applyFill="1" applyBorder="1" applyAlignment="1">
      <alignment horizontal="center" vertical="center" wrapText="1"/>
    </xf>
    <xf numFmtId="0" fontId="12" fillId="2" borderId="0" xfId="6" applyFont="1" applyFill="1" applyBorder="1" applyAlignment="1">
      <alignment horizontal="center" vertical="center" wrapText="1"/>
    </xf>
    <xf numFmtId="0" fontId="15" fillId="3" borderId="0" xfId="6" applyFont="1" applyFill="1" applyBorder="1" applyAlignment="1">
      <alignment horizontal="left" vertical="center" wrapText="1"/>
    </xf>
    <xf numFmtId="0" fontId="15" fillId="2" borderId="0" xfId="6" applyFont="1" applyFill="1" applyBorder="1" applyAlignment="1">
      <alignment horizontal="center" vertical="center" wrapText="1"/>
    </xf>
    <xf numFmtId="40" fontId="14" fillId="7" borderId="0" xfId="6" applyNumberFormat="1" applyFont="1" applyFill="1" applyBorder="1" applyAlignment="1">
      <alignment horizontal="right" vertical="center" wrapText="1"/>
    </xf>
    <xf numFmtId="0" fontId="15" fillId="0" borderId="0" xfId="6" applyFont="1" applyBorder="1" applyAlignment="1">
      <alignment horizontal="center" vertical="center" wrapText="1"/>
    </xf>
    <xf numFmtId="0" fontId="15" fillId="0" borderId="0" xfId="6" applyFont="1" applyBorder="1" applyAlignment="1">
      <alignment horizontal="left" vertical="center" wrapText="1"/>
    </xf>
    <xf numFmtId="4" fontId="12" fillId="4" borderId="0" xfId="6" applyNumberFormat="1" applyFont="1" applyFill="1" applyBorder="1" applyAlignment="1">
      <alignment vertical="center" wrapText="1"/>
    </xf>
    <xf numFmtId="4" fontId="10" fillId="0" borderId="0" xfId="6" applyNumberFormat="1" applyFont="1" applyBorder="1" applyAlignment="1">
      <alignment vertical="center" wrapText="1"/>
    </xf>
    <xf numFmtId="0" fontId="18" fillId="2" borderId="0" xfId="6" applyFont="1" applyFill="1" applyBorder="1" applyAlignment="1">
      <alignment horizontal="center" vertical="center" wrapText="1"/>
    </xf>
    <xf numFmtId="4" fontId="12" fillId="2" borderId="0" xfId="6" applyNumberFormat="1" applyFont="1" applyFill="1" applyBorder="1" applyAlignment="1">
      <alignment vertical="center" wrapText="1"/>
    </xf>
    <xf numFmtId="0" fontId="15" fillId="0" borderId="0" xfId="6" applyFont="1" applyBorder="1" applyAlignment="1">
      <alignment vertical="center" wrapText="1"/>
    </xf>
    <xf numFmtId="0" fontId="14" fillId="3" borderId="0" xfId="6" applyFont="1" applyFill="1" applyBorder="1" applyAlignment="1">
      <alignment horizontal="right" vertical="center" wrapText="1"/>
    </xf>
    <xf numFmtId="0" fontId="18" fillId="0" borderId="0" xfId="6" applyFont="1" applyBorder="1" applyAlignment="1">
      <alignment vertical="center" wrapText="1"/>
    </xf>
    <xf numFmtId="0" fontId="13" fillId="0" borderId="0" xfId="6" applyFont="1" applyBorder="1" applyAlignment="1">
      <alignment vertical="center" wrapText="1"/>
    </xf>
    <xf numFmtId="0" fontId="0" fillId="2" borderId="0" xfId="0" applyFill="1" applyBorder="1" applyAlignment="1">
      <alignment vertical="center" wrapText="1"/>
    </xf>
    <xf numFmtId="0" fontId="0" fillId="2" borderId="0" xfId="0" applyFont="1" applyFill="1" applyAlignment="1">
      <alignment vertical="center" wrapText="1"/>
    </xf>
    <xf numFmtId="0" fontId="18" fillId="0" borderId="0" xfId="6" applyFont="1" applyBorder="1" applyAlignment="1">
      <alignment horizontal="left" vertical="center" wrapText="1"/>
    </xf>
    <xf numFmtId="0" fontId="10" fillId="8" borderId="0" xfId="6" applyFont="1" applyFill="1" applyBorder="1" applyAlignment="1">
      <alignment horizontal="left" vertical="center" wrapText="1"/>
    </xf>
    <xf numFmtId="4" fontId="10" fillId="8" borderId="0" xfId="6" applyNumberFormat="1" applyFont="1" applyFill="1" applyBorder="1" applyAlignment="1">
      <alignment vertical="center" wrapText="1"/>
    </xf>
    <xf numFmtId="9" fontId="14" fillId="3" borderId="0" xfId="6" applyNumberFormat="1" applyFont="1" applyFill="1" applyBorder="1" applyAlignment="1">
      <alignment horizontal="center" vertical="center" wrapText="1"/>
    </xf>
    <xf numFmtId="0" fontId="20" fillId="9" borderId="0" xfId="6" applyFont="1" applyFill="1" applyBorder="1" applyAlignment="1">
      <alignment vertical="center" wrapText="1"/>
    </xf>
    <xf numFmtId="177" fontId="20" fillId="9" borderId="0" xfId="6" applyNumberFormat="1" applyFont="1" applyFill="1" applyBorder="1" applyAlignment="1">
      <alignment horizontal="right" vertical="center" wrapText="1"/>
    </xf>
    <xf numFmtId="0" fontId="15" fillId="8" borderId="0" xfId="6" applyFont="1" applyFill="1" applyBorder="1" applyAlignment="1">
      <alignment vertical="center" wrapText="1"/>
    </xf>
    <xf numFmtId="177" fontId="23" fillId="9" borderId="0" xfId="6" applyNumberFormat="1" applyFont="1" applyFill="1" applyBorder="1" applyAlignment="1">
      <alignment vertical="center" wrapText="1"/>
    </xf>
    <xf numFmtId="0" fontId="10" fillId="0" borderId="0" xfId="6" applyFont="1" applyBorder="1" applyAlignment="1">
      <alignment horizontal="left" vertical="center" wrapText="1"/>
    </xf>
    <xf numFmtId="0" fontId="12" fillId="0" borderId="0" xfId="6" applyFont="1" applyBorder="1" applyAlignment="1">
      <alignment horizontal="center" vertical="center" wrapText="1"/>
    </xf>
    <xf numFmtId="0" fontId="15" fillId="0" borderId="0" xfId="6" applyFont="1" applyBorder="1" applyAlignment="1">
      <alignment horizontal="left" vertical="center" wrapText="1"/>
    </xf>
    <xf numFmtId="0" fontId="15" fillId="0" borderId="0" xfId="6" applyFont="1" applyBorder="1" applyAlignment="1">
      <alignment horizontal="center" vertical="center" wrapText="1"/>
    </xf>
    <xf numFmtId="0" fontId="12" fillId="0" borderId="0" xfId="6" applyFont="1" applyBorder="1" applyAlignment="1">
      <alignment horizontal="center" vertical="center" wrapText="1"/>
    </xf>
    <xf numFmtId="9" fontId="12" fillId="4" borderId="0" xfId="6" applyNumberFormat="1" applyFont="1" applyFill="1" applyBorder="1" applyAlignment="1">
      <alignment vertical="center" wrapText="1"/>
    </xf>
    <xf numFmtId="0" fontId="3" fillId="0" borderId="0" xfId="6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3" fillId="5" borderId="0" xfId="6" applyFont="1" applyFill="1" applyBorder="1" applyAlignment="1">
      <alignment horizontal="center" vertical="center" wrapText="1"/>
    </xf>
    <xf numFmtId="0" fontId="11" fillId="0" borderId="0" xfId="6" applyFont="1" applyBorder="1" applyAlignment="1">
      <alignment horizontal="left" vertical="center" wrapText="1"/>
    </xf>
    <xf numFmtId="0" fontId="10" fillId="0" borderId="0" xfId="6" applyFont="1" applyBorder="1" applyAlignment="1">
      <alignment horizontal="left" vertical="center" wrapText="1"/>
    </xf>
    <xf numFmtId="0" fontId="10" fillId="8" borderId="0" xfId="6" applyFont="1" applyFill="1" applyBorder="1" applyAlignment="1">
      <alignment horizontal="left" vertical="center" wrapText="1"/>
    </xf>
    <xf numFmtId="0" fontId="12" fillId="2" borderId="0" xfId="6" applyFont="1" applyFill="1" applyBorder="1" applyAlignment="1">
      <alignment horizontal="center" vertical="center" wrapText="1"/>
    </xf>
    <xf numFmtId="0" fontId="12" fillId="0" borderId="0" xfId="6" applyFont="1" applyBorder="1" applyAlignment="1">
      <alignment horizontal="center" vertical="center" wrapText="1"/>
    </xf>
    <xf numFmtId="0" fontId="10" fillId="8" borderId="0" xfId="6" applyFont="1" applyFill="1" applyBorder="1" applyAlignment="1">
      <alignment horizontal="left" vertical="center" wrapText="1"/>
    </xf>
    <xf numFmtId="0" fontId="11" fillId="0" borderId="0" xfId="6" applyFont="1" applyBorder="1" applyAlignment="1">
      <alignment horizontal="left" vertical="center" wrapText="1"/>
    </xf>
    <xf numFmtId="4" fontId="12" fillId="2" borderId="0" xfId="6" applyNumberFormat="1" applyFont="1" applyFill="1" applyBorder="1" applyAlignment="1">
      <alignment horizontal="center" vertical="center" wrapText="1"/>
    </xf>
    <xf numFmtId="0" fontId="12" fillId="2" borderId="0" xfId="6" applyFont="1" applyFill="1" applyBorder="1" applyAlignment="1">
      <alignment horizontal="center" vertical="center" wrapText="1"/>
    </xf>
    <xf numFmtId="0" fontId="21" fillId="0" borderId="0" xfId="6" applyFont="1" applyBorder="1" applyAlignment="1">
      <alignment horizontal="left" vertical="center" wrapText="1"/>
    </xf>
    <xf numFmtId="0" fontId="22" fillId="0" borderId="0" xfId="6" applyFont="1" applyBorder="1" applyAlignment="1">
      <alignment horizontal="left" vertical="center" wrapText="1"/>
    </xf>
    <xf numFmtId="0" fontId="12" fillId="0" borderId="0" xfId="6" applyFont="1" applyBorder="1" applyAlignment="1">
      <alignment horizontal="center" vertical="center" wrapText="1"/>
    </xf>
    <xf numFmtId="0" fontId="19" fillId="0" borderId="0" xfId="6" applyFont="1" applyBorder="1" applyAlignment="1">
      <alignment horizontal="left" vertical="center" wrapText="1"/>
    </xf>
    <xf numFmtId="0" fontId="10" fillId="0" borderId="0" xfId="6" applyFont="1" applyBorder="1" applyAlignment="1">
      <alignment horizontal="left" vertical="center" wrapText="1"/>
    </xf>
    <xf numFmtId="0" fontId="36" fillId="0" borderId="0" xfId="6" applyFont="1" applyBorder="1" applyAlignment="1">
      <alignment horizontal="left" vertical="center" wrapText="1"/>
    </xf>
    <xf numFmtId="176" fontId="5" fillId="3" borderId="2" xfId="6" applyNumberFormat="1" applyFont="1" applyFill="1" applyBorder="1" applyAlignment="1">
      <alignment horizontal="center" vertical="center" wrapText="1"/>
    </xf>
    <xf numFmtId="14" fontId="3" fillId="4" borderId="2" xfId="6" applyNumberFormat="1" applyFont="1" applyFill="1" applyBorder="1" applyAlignment="1">
      <alignment horizontal="center" vertical="center" wrapText="1"/>
    </xf>
    <xf numFmtId="0" fontId="3" fillId="4" borderId="2" xfId="6" applyFont="1" applyFill="1" applyBorder="1" applyAlignment="1">
      <alignment horizontal="center" vertical="center" wrapText="1"/>
    </xf>
    <xf numFmtId="0" fontId="3" fillId="0" borderId="0" xfId="6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9" fillId="5" borderId="0" xfId="6" applyFont="1" applyFill="1" applyBorder="1" applyAlignment="1">
      <alignment horizontal="center" vertical="center" wrapText="1"/>
    </xf>
    <xf numFmtId="0" fontId="3" fillId="5" borderId="0" xfId="6" applyFont="1" applyFill="1" applyBorder="1" applyAlignment="1">
      <alignment horizontal="center" vertical="center" wrapText="1"/>
    </xf>
    <xf numFmtId="0" fontId="1" fillId="0" borderId="0" xfId="6" applyFont="1" applyBorder="1" applyAlignment="1">
      <alignment horizontal="center" vertical="center" wrapText="1"/>
    </xf>
    <xf numFmtId="0" fontId="2" fillId="0" borderId="0" xfId="6" applyFont="1" applyBorder="1" applyAlignment="1">
      <alignment horizontal="center" vertical="center" wrapText="1"/>
    </xf>
    <xf numFmtId="0" fontId="4" fillId="3" borderId="1" xfId="6" applyFont="1" applyFill="1" applyBorder="1" applyAlignment="1">
      <alignment horizontal="center" vertical="center" wrapText="1"/>
    </xf>
    <xf numFmtId="0" fontId="3" fillId="4" borderId="1" xfId="6" applyFont="1" applyFill="1" applyBorder="1" applyAlignment="1">
      <alignment horizontal="center" vertical="center" wrapText="1"/>
    </xf>
    <xf numFmtId="0" fontId="5" fillId="3" borderId="2" xfId="6" applyFont="1" applyFill="1" applyBorder="1" applyAlignment="1">
      <alignment horizontal="center" vertical="center" wrapText="1"/>
    </xf>
  </cellXfs>
  <cellStyles count="8">
    <cellStyle name="常规" xfId="0" builtinId="0"/>
    <cellStyle name="常规 2" xfId="2"/>
    <cellStyle name="常规 3" xfId="3"/>
    <cellStyle name="常规 3 2" xfId="1"/>
    <cellStyle name="常规 4" xfId="5"/>
    <cellStyle name="常规_Sheet1 3" xfId="6"/>
    <cellStyle name="千位分隔 2" xfId="4"/>
    <cellStyle name="千位分隔 2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topLeftCell="A35" zoomScale="90" zoomScaleNormal="90" zoomScalePageLayoutView="110" workbookViewId="0">
      <selection activeCell="A46" sqref="A46:G46"/>
    </sheetView>
  </sheetViews>
  <sheetFormatPr defaultColWidth="8.625" defaultRowHeight="14.25"/>
  <cols>
    <col min="1" max="1" width="19" style="2" customWidth="1"/>
    <col min="2" max="2" width="27.875" style="2" customWidth="1"/>
    <col min="3" max="3" width="28" style="2" customWidth="1"/>
    <col min="4" max="4" width="8.625" style="2"/>
    <col min="5" max="5" width="14.375" style="2" customWidth="1"/>
    <col min="6" max="6" width="8.625" style="2"/>
    <col min="7" max="7" width="19.625" style="2" customWidth="1"/>
    <col min="8" max="8" width="17" style="2" customWidth="1"/>
    <col min="9" max="9" width="37" style="2" customWidth="1"/>
    <col min="10" max="16384" width="8.625" style="2"/>
  </cols>
  <sheetData>
    <row r="1" spans="1:9" ht="18">
      <c r="A1" s="82" t="s">
        <v>0</v>
      </c>
      <c r="B1" s="83"/>
      <c r="C1" s="83"/>
      <c r="D1" s="83"/>
      <c r="E1" s="83"/>
      <c r="F1" s="83"/>
      <c r="G1" s="83"/>
      <c r="H1" s="83"/>
      <c r="I1" s="83"/>
    </row>
    <row r="2" spans="1:9" ht="24">
      <c r="A2" s="3" t="s">
        <v>1</v>
      </c>
      <c r="B2" s="4" t="s">
        <v>100</v>
      </c>
      <c r="C2" s="5" t="s">
        <v>2</v>
      </c>
      <c r="D2" s="84" t="s">
        <v>106</v>
      </c>
      <c r="E2" s="84"/>
      <c r="F2" s="3" t="s">
        <v>3</v>
      </c>
      <c r="G2" s="6" t="s">
        <v>4</v>
      </c>
      <c r="H2" s="85" t="s">
        <v>110</v>
      </c>
      <c r="I2" s="85"/>
    </row>
    <row r="3" spans="1:9" ht="48">
      <c r="A3" s="6" t="s">
        <v>5</v>
      </c>
      <c r="B3" s="4" t="s">
        <v>98</v>
      </c>
      <c r="C3" s="6" t="s">
        <v>6</v>
      </c>
      <c r="D3" s="86">
        <v>50</v>
      </c>
      <c r="E3" s="86"/>
      <c r="F3" s="3" t="s">
        <v>7</v>
      </c>
      <c r="G3" s="6" t="s">
        <v>8</v>
      </c>
      <c r="H3" s="76" t="s">
        <v>111</v>
      </c>
      <c r="I3" s="76"/>
    </row>
    <row r="4" spans="1:9" ht="24">
      <c r="A4" s="6" t="s">
        <v>9</v>
      </c>
      <c r="B4" s="7" t="s">
        <v>105</v>
      </c>
      <c r="C4" s="8" t="s">
        <v>10</v>
      </c>
      <c r="D4" s="74"/>
      <c r="E4" s="74"/>
      <c r="F4" s="3" t="s">
        <v>11</v>
      </c>
      <c r="G4" s="6" t="s">
        <v>12</v>
      </c>
      <c r="H4" s="75" t="s">
        <v>112</v>
      </c>
      <c r="I4" s="76"/>
    </row>
    <row r="5" spans="1:9">
      <c r="A5" s="77"/>
      <c r="B5" s="78"/>
      <c r="C5" s="78"/>
      <c r="D5" s="78"/>
      <c r="E5" s="78"/>
      <c r="F5" s="78"/>
      <c r="G5" s="78"/>
      <c r="H5" s="78"/>
      <c r="I5" s="78"/>
    </row>
    <row r="6" spans="1:9" ht="26.1" customHeight="1">
      <c r="A6" s="10" t="s">
        <v>13</v>
      </c>
      <c r="B6" s="79" t="s">
        <v>14</v>
      </c>
      <c r="C6" s="79"/>
      <c r="D6" s="79"/>
      <c r="E6" s="79"/>
      <c r="F6" s="79"/>
      <c r="G6" s="79"/>
      <c r="H6" s="79"/>
      <c r="I6" s="79"/>
    </row>
    <row r="7" spans="1:9">
      <c r="A7" s="80" t="s">
        <v>15</v>
      </c>
      <c r="B7" s="81"/>
      <c r="C7" s="81"/>
      <c r="D7" s="81"/>
      <c r="E7" s="81"/>
      <c r="F7" s="81"/>
      <c r="G7" s="80" t="s">
        <v>16</v>
      </c>
      <c r="H7" s="81"/>
      <c r="I7" s="81"/>
    </row>
    <row r="8" spans="1:9" ht="25.5">
      <c r="A8" s="11" t="s">
        <v>17</v>
      </c>
      <c r="B8" s="11" t="s">
        <v>18</v>
      </c>
      <c r="C8" s="11" t="s">
        <v>19</v>
      </c>
      <c r="D8" s="11" t="s">
        <v>20</v>
      </c>
      <c r="E8" s="11" t="s">
        <v>21</v>
      </c>
      <c r="F8" s="11" t="s">
        <v>22</v>
      </c>
      <c r="G8" s="11" t="s">
        <v>23</v>
      </c>
      <c r="H8" s="11" t="s">
        <v>24</v>
      </c>
      <c r="I8" s="11" t="s">
        <v>25</v>
      </c>
    </row>
    <row r="9" spans="1:9">
      <c r="A9" s="12" t="s">
        <v>26</v>
      </c>
      <c r="B9" s="65" t="s">
        <v>113</v>
      </c>
      <c r="C9" s="65"/>
      <c r="D9" s="65"/>
      <c r="E9" s="65"/>
      <c r="F9" s="65"/>
      <c r="G9" s="65"/>
      <c r="H9" s="65"/>
      <c r="I9" s="36"/>
    </row>
    <row r="10" spans="1:9" ht="22.5">
      <c r="A10" s="51" t="s">
        <v>27</v>
      </c>
      <c r="B10" s="14" t="s">
        <v>115</v>
      </c>
      <c r="C10" s="15" t="s">
        <v>85</v>
      </c>
      <c r="D10" s="16">
        <v>2</v>
      </c>
      <c r="E10" s="16">
        <v>1</v>
      </c>
      <c r="F10" s="17" t="s">
        <v>28</v>
      </c>
      <c r="G10" s="18">
        <v>650</v>
      </c>
      <c r="H10" s="19">
        <f>D10*E10*G10</f>
        <v>1300</v>
      </c>
      <c r="I10" s="38" t="s">
        <v>114</v>
      </c>
    </row>
    <row r="11" spans="1:9">
      <c r="A11" s="54" t="s">
        <v>29</v>
      </c>
      <c r="B11" s="14" t="s">
        <v>116</v>
      </c>
      <c r="C11" s="15" t="s">
        <v>120</v>
      </c>
      <c r="D11" s="16">
        <v>1</v>
      </c>
      <c r="E11" s="16">
        <v>0.5</v>
      </c>
      <c r="F11" s="17" t="s">
        <v>31</v>
      </c>
      <c r="G11" s="32">
        <v>10000</v>
      </c>
      <c r="H11" s="19">
        <f>D11*E11*G11</f>
        <v>5000</v>
      </c>
      <c r="I11" s="38"/>
    </row>
    <row r="12" spans="1:9">
      <c r="A12" s="54" t="s">
        <v>30</v>
      </c>
      <c r="B12" s="14" t="s">
        <v>83</v>
      </c>
      <c r="C12" s="15" t="s">
        <v>122</v>
      </c>
      <c r="D12" s="16">
        <v>1</v>
      </c>
      <c r="E12" s="16">
        <v>1</v>
      </c>
      <c r="F12" s="17" t="s">
        <v>32</v>
      </c>
      <c r="G12" s="18">
        <v>0</v>
      </c>
      <c r="H12" s="19">
        <f>D12*E12*G12</f>
        <v>0</v>
      </c>
      <c r="I12" s="38" t="s">
        <v>121</v>
      </c>
    </row>
    <row r="13" spans="1:9">
      <c r="A13" s="54" t="s">
        <v>81</v>
      </c>
      <c r="B13" s="14" t="s">
        <v>84</v>
      </c>
      <c r="C13" s="15" t="s">
        <v>33</v>
      </c>
      <c r="D13" s="16">
        <v>50</v>
      </c>
      <c r="E13" s="16">
        <v>1</v>
      </c>
      <c r="F13" s="17" t="s">
        <v>34</v>
      </c>
      <c r="G13" s="18">
        <v>48</v>
      </c>
      <c r="H13" s="19">
        <f>D13*E13*G13</f>
        <v>2400</v>
      </c>
      <c r="I13" s="38"/>
    </row>
    <row r="14" spans="1:9" ht="33.75">
      <c r="A14" s="54" t="s">
        <v>82</v>
      </c>
      <c r="B14" s="14" t="s">
        <v>95</v>
      </c>
      <c r="C14" s="15" t="s">
        <v>96</v>
      </c>
      <c r="D14" s="16">
        <v>1</v>
      </c>
      <c r="E14" s="16">
        <v>1</v>
      </c>
      <c r="F14" s="17" t="s">
        <v>97</v>
      </c>
      <c r="G14" s="18">
        <v>1500</v>
      </c>
      <c r="H14" s="19">
        <f>D14*E14*G14</f>
        <v>1500</v>
      </c>
      <c r="I14" s="38" t="s">
        <v>119</v>
      </c>
    </row>
    <row r="15" spans="1:9">
      <c r="A15" s="72" t="s">
        <v>35</v>
      </c>
      <c r="B15" s="72"/>
      <c r="C15" s="72"/>
      <c r="D15" s="72"/>
      <c r="E15" s="72"/>
      <c r="F15" s="72"/>
      <c r="G15" s="72"/>
      <c r="H15" s="23">
        <f>SUM(H10:H14)</f>
        <v>10200</v>
      </c>
      <c r="I15" s="39"/>
    </row>
    <row r="16" spans="1:9" ht="36">
      <c r="A16" s="24" t="s">
        <v>17</v>
      </c>
      <c r="B16" s="24" t="s">
        <v>18</v>
      </c>
      <c r="C16" s="24" t="s">
        <v>19</v>
      </c>
      <c r="D16" s="25" t="s">
        <v>36</v>
      </c>
      <c r="E16" s="25" t="s">
        <v>37</v>
      </c>
      <c r="F16" s="24" t="s">
        <v>22</v>
      </c>
      <c r="G16" s="24" t="s">
        <v>23</v>
      </c>
      <c r="H16" s="24" t="s">
        <v>38</v>
      </c>
      <c r="I16" s="24" t="s">
        <v>25</v>
      </c>
    </row>
    <row r="17" spans="1:11">
      <c r="A17" s="12" t="s">
        <v>39</v>
      </c>
      <c r="B17" s="65" t="s">
        <v>40</v>
      </c>
      <c r="C17" s="65"/>
      <c r="D17" s="65"/>
      <c r="E17" s="65"/>
      <c r="F17" s="65"/>
      <c r="G17" s="65"/>
      <c r="H17" s="65"/>
      <c r="I17" s="36"/>
    </row>
    <row r="18" spans="1:11" s="1" customFormat="1" ht="22.5">
      <c r="A18" s="26" t="s">
        <v>41</v>
      </c>
      <c r="B18" s="27" t="s">
        <v>101</v>
      </c>
      <c r="C18" s="27" t="s">
        <v>118</v>
      </c>
      <c r="D18" s="16">
        <v>50</v>
      </c>
      <c r="E18" s="16">
        <v>1</v>
      </c>
      <c r="F18" s="28" t="s">
        <v>42</v>
      </c>
      <c r="G18" s="29">
        <v>288</v>
      </c>
      <c r="H18" s="19">
        <f>D18*E18*G18</f>
        <v>14400</v>
      </c>
      <c r="I18" s="38" t="s">
        <v>117</v>
      </c>
    </row>
    <row r="19" spans="1:11">
      <c r="A19" s="72" t="s">
        <v>35</v>
      </c>
      <c r="B19" s="72"/>
      <c r="C19" s="72"/>
      <c r="D19" s="72"/>
      <c r="E19" s="72"/>
      <c r="F19" s="72"/>
      <c r="G19" s="72"/>
      <c r="H19" s="33">
        <f>SUM(H18:H18)</f>
        <v>14400</v>
      </c>
      <c r="I19" s="36"/>
    </row>
    <row r="20" spans="1:11" ht="36">
      <c r="A20" s="24" t="s">
        <v>17</v>
      </c>
      <c r="B20" s="24" t="s">
        <v>18</v>
      </c>
      <c r="C20" s="24" t="s">
        <v>19</v>
      </c>
      <c r="D20" s="25" t="s">
        <v>36</v>
      </c>
      <c r="E20" s="25" t="s">
        <v>37</v>
      </c>
      <c r="F20" s="24" t="s">
        <v>22</v>
      </c>
      <c r="G20" s="24" t="s">
        <v>23</v>
      </c>
      <c r="H20" s="24" t="s">
        <v>38</v>
      </c>
      <c r="I20" s="24" t="s">
        <v>25</v>
      </c>
    </row>
    <row r="21" spans="1:11">
      <c r="A21" s="12" t="s">
        <v>44</v>
      </c>
      <c r="B21" s="65" t="s">
        <v>45</v>
      </c>
      <c r="C21" s="65"/>
      <c r="D21" s="65"/>
      <c r="E21" s="65"/>
      <c r="F21" s="65"/>
      <c r="G21" s="65"/>
      <c r="H21" s="65"/>
      <c r="I21" s="36"/>
    </row>
    <row r="22" spans="1:11" s="1" customFormat="1" ht="33.75">
      <c r="A22" s="70" t="s">
        <v>46</v>
      </c>
      <c r="B22" s="27" t="s">
        <v>47</v>
      </c>
      <c r="C22" s="27" t="s">
        <v>123</v>
      </c>
      <c r="D22" s="16">
        <v>1</v>
      </c>
      <c r="E22" s="16">
        <v>1</v>
      </c>
      <c r="F22" s="34" t="s">
        <v>48</v>
      </c>
      <c r="G22" s="32">
        <v>1800</v>
      </c>
      <c r="H22" s="19">
        <f>D22*E22*G22</f>
        <v>1800</v>
      </c>
      <c r="I22" s="38" t="s">
        <v>124</v>
      </c>
      <c r="J22" s="40"/>
      <c r="K22" s="41" t="s">
        <v>43</v>
      </c>
    </row>
    <row r="23" spans="1:11" s="1" customFormat="1" ht="33.75">
      <c r="A23" s="70"/>
      <c r="B23" s="27" t="s">
        <v>49</v>
      </c>
      <c r="C23" s="27" t="s">
        <v>80</v>
      </c>
      <c r="D23" s="16"/>
      <c r="E23" s="16"/>
      <c r="F23" s="34" t="s">
        <v>48</v>
      </c>
      <c r="G23" s="32"/>
      <c r="H23" s="35">
        <f>D23*E23*G23</f>
        <v>0</v>
      </c>
      <c r="I23" s="38"/>
      <c r="J23" s="40"/>
      <c r="K23" s="41"/>
    </row>
    <row r="24" spans="1:11" ht="22.5">
      <c r="A24" s="70"/>
      <c r="B24" s="27" t="s">
        <v>50</v>
      </c>
      <c r="C24" s="27" t="s">
        <v>80</v>
      </c>
      <c r="D24" s="16"/>
      <c r="E24" s="16"/>
      <c r="F24" s="34" t="s">
        <v>48</v>
      </c>
      <c r="G24" s="32"/>
      <c r="H24" s="35">
        <f>D24*E24*G24</f>
        <v>0</v>
      </c>
      <c r="I24" s="38"/>
      <c r="J24" s="9"/>
    </row>
    <row r="25" spans="1:11">
      <c r="A25" s="72" t="s">
        <v>35</v>
      </c>
      <c r="B25" s="72"/>
      <c r="C25" s="72"/>
      <c r="D25" s="72"/>
      <c r="E25" s="72"/>
      <c r="F25" s="72"/>
      <c r="G25" s="72"/>
      <c r="H25" s="33">
        <f>SUM(H22:H24)</f>
        <v>1800</v>
      </c>
      <c r="I25" s="36"/>
    </row>
    <row r="26" spans="1:11" ht="36">
      <c r="A26" s="24" t="s">
        <v>17</v>
      </c>
      <c r="B26" s="24" t="s">
        <v>18</v>
      </c>
      <c r="C26" s="24" t="s">
        <v>19</v>
      </c>
      <c r="D26" s="25" t="s">
        <v>36</v>
      </c>
      <c r="E26" s="25" t="s">
        <v>37</v>
      </c>
      <c r="F26" s="24" t="s">
        <v>22</v>
      </c>
      <c r="G26" s="24" t="s">
        <v>23</v>
      </c>
      <c r="H26" s="24" t="s">
        <v>38</v>
      </c>
      <c r="I26" s="24" t="s">
        <v>25</v>
      </c>
    </row>
    <row r="27" spans="1:11">
      <c r="A27" s="12" t="s">
        <v>51</v>
      </c>
      <c r="B27" s="65" t="s">
        <v>52</v>
      </c>
      <c r="C27" s="65"/>
      <c r="D27" s="65"/>
      <c r="E27" s="65"/>
      <c r="F27" s="65"/>
      <c r="G27" s="65"/>
      <c r="H27" s="65"/>
      <c r="I27" s="36"/>
    </row>
    <row r="28" spans="1:11" ht="22.5">
      <c r="A28" s="20" t="s">
        <v>53</v>
      </c>
      <c r="B28" s="27" t="s">
        <v>54</v>
      </c>
      <c r="C28" s="27"/>
      <c r="D28" s="16"/>
      <c r="E28" s="37"/>
      <c r="F28" s="28" t="s">
        <v>42</v>
      </c>
      <c r="G28" s="18"/>
      <c r="H28" s="19">
        <f t="shared" ref="H28" si="0">D28*E28*G28</f>
        <v>0</v>
      </c>
      <c r="I28" s="36"/>
    </row>
    <row r="29" spans="1:11">
      <c r="A29" s="51" t="s">
        <v>56</v>
      </c>
      <c r="B29" s="27" t="s">
        <v>86</v>
      </c>
      <c r="C29" s="27" t="s">
        <v>87</v>
      </c>
      <c r="D29" s="16">
        <v>1</v>
      </c>
      <c r="E29" s="16">
        <v>1</v>
      </c>
      <c r="F29" s="28" t="s">
        <v>88</v>
      </c>
      <c r="G29" s="18">
        <v>3000</v>
      </c>
      <c r="H29" s="19">
        <f>D29*E29*G29</f>
        <v>3000</v>
      </c>
      <c r="I29" s="36" t="s">
        <v>125</v>
      </c>
    </row>
    <row r="30" spans="1:11">
      <c r="A30" s="72" t="s">
        <v>35</v>
      </c>
      <c r="B30" s="72"/>
      <c r="C30" s="72"/>
      <c r="D30" s="72"/>
      <c r="E30" s="72"/>
      <c r="F30" s="72"/>
      <c r="G30" s="72"/>
      <c r="H30" s="33">
        <f>SUM(H28:H29)</f>
        <v>3000</v>
      </c>
      <c r="I30" s="36"/>
    </row>
    <row r="31" spans="1:11" ht="36">
      <c r="A31" s="24" t="s">
        <v>17</v>
      </c>
      <c r="B31" s="24" t="s">
        <v>18</v>
      </c>
      <c r="C31" s="24" t="s">
        <v>19</v>
      </c>
      <c r="D31" s="25" t="s">
        <v>36</v>
      </c>
      <c r="E31" s="25" t="s">
        <v>37</v>
      </c>
      <c r="F31" s="24" t="s">
        <v>22</v>
      </c>
      <c r="G31" s="24" t="s">
        <v>23</v>
      </c>
      <c r="H31" s="24" t="s">
        <v>38</v>
      </c>
      <c r="I31" s="24" t="s">
        <v>25</v>
      </c>
    </row>
    <row r="32" spans="1:11">
      <c r="A32" s="12" t="s">
        <v>57</v>
      </c>
      <c r="B32" s="71" t="s">
        <v>90</v>
      </c>
      <c r="C32" s="71"/>
      <c r="D32" s="71"/>
      <c r="E32" s="71"/>
      <c r="F32" s="71"/>
      <c r="G32" s="71"/>
      <c r="H32" s="71"/>
      <c r="I32" s="71"/>
    </row>
    <row r="33" spans="1:9" ht="33.75">
      <c r="A33" s="20" t="s">
        <v>58</v>
      </c>
      <c r="B33" s="42" t="s">
        <v>59</v>
      </c>
      <c r="C33" s="22"/>
      <c r="D33" s="16"/>
      <c r="E33" s="16"/>
      <c r="F33" s="30" t="s">
        <v>55</v>
      </c>
      <c r="G33" s="18"/>
      <c r="H33" s="19">
        <f>D33*E33*G33</f>
        <v>0</v>
      </c>
      <c r="I33" s="36"/>
    </row>
    <row r="34" spans="1:9" ht="22.5">
      <c r="A34" s="20" t="s">
        <v>60</v>
      </c>
      <c r="B34" s="42" t="s">
        <v>91</v>
      </c>
      <c r="C34" s="22"/>
      <c r="D34" s="16">
        <v>1</v>
      </c>
      <c r="E34" s="16">
        <v>1</v>
      </c>
      <c r="F34" s="30" t="s">
        <v>55</v>
      </c>
      <c r="G34" s="18">
        <v>500</v>
      </c>
      <c r="H34" s="19">
        <f>D34*E34*G34</f>
        <v>500</v>
      </c>
      <c r="I34" s="38"/>
    </row>
    <row r="35" spans="1:9">
      <c r="A35" s="72" t="s">
        <v>61</v>
      </c>
      <c r="B35" s="72"/>
      <c r="C35" s="72"/>
      <c r="D35" s="72"/>
      <c r="E35" s="72"/>
      <c r="F35" s="72"/>
      <c r="G35" s="72"/>
      <c r="H35" s="33">
        <f>SUM(H33:H34)</f>
        <v>500</v>
      </c>
      <c r="I35" s="36"/>
    </row>
    <row r="36" spans="1:9">
      <c r="A36" s="43" t="s">
        <v>62</v>
      </c>
      <c r="B36" s="43"/>
      <c r="C36" s="43"/>
      <c r="D36" s="43"/>
      <c r="E36" s="43"/>
      <c r="F36" s="43"/>
      <c r="G36" s="43"/>
      <c r="H36" s="44">
        <f>SUM(H15,H19,H25,H30,H35)</f>
        <v>29900</v>
      </c>
      <c r="I36" s="48"/>
    </row>
    <row r="37" spans="1:9" ht="36">
      <c r="A37" s="24" t="s">
        <v>17</v>
      </c>
      <c r="B37" s="24" t="s">
        <v>18</v>
      </c>
      <c r="C37" s="24" t="s">
        <v>19</v>
      </c>
      <c r="D37" s="25" t="s">
        <v>36</v>
      </c>
      <c r="E37" s="25" t="s">
        <v>37</v>
      </c>
      <c r="F37" s="24" t="s">
        <v>22</v>
      </c>
      <c r="G37" s="24" t="s">
        <v>23</v>
      </c>
      <c r="H37" s="24" t="s">
        <v>38</v>
      </c>
      <c r="I37" s="24" t="s">
        <v>25</v>
      </c>
    </row>
    <row r="38" spans="1:9">
      <c r="A38" s="12" t="s">
        <v>63</v>
      </c>
      <c r="B38" s="65" t="s">
        <v>64</v>
      </c>
      <c r="C38" s="65"/>
      <c r="D38" s="65"/>
      <c r="E38" s="65"/>
      <c r="F38" s="65"/>
      <c r="G38" s="65"/>
      <c r="H38" s="65"/>
      <c r="I38" s="65"/>
    </row>
    <row r="39" spans="1:9" ht="22.5">
      <c r="A39" s="20" t="s">
        <v>65</v>
      </c>
      <c r="B39" s="36" t="s">
        <v>64</v>
      </c>
      <c r="C39" s="36"/>
      <c r="D39" s="16">
        <v>1</v>
      </c>
      <c r="E39" s="45">
        <v>0.1</v>
      </c>
      <c r="F39" s="30" t="s">
        <v>66</v>
      </c>
      <c r="G39" s="18">
        <f>H36</f>
        <v>29900</v>
      </c>
      <c r="H39" s="19">
        <f>D39*E39*G39</f>
        <v>2990</v>
      </c>
      <c r="I39" s="36"/>
    </row>
    <row r="40" spans="1:9">
      <c r="A40" s="64" t="s">
        <v>35</v>
      </c>
      <c r="B40" s="64"/>
      <c r="C40" s="64"/>
      <c r="D40" s="64"/>
      <c r="E40" s="64"/>
      <c r="F40" s="64"/>
      <c r="G40" s="64"/>
      <c r="H40" s="44">
        <f>SUM(H39:H39)</f>
        <v>2990</v>
      </c>
      <c r="I40" s="48"/>
    </row>
    <row r="41" spans="1:9" ht="36">
      <c r="A41" s="24" t="s">
        <v>17</v>
      </c>
      <c r="B41" s="24" t="s">
        <v>18</v>
      </c>
      <c r="C41" s="24" t="s">
        <v>19</v>
      </c>
      <c r="D41" s="25" t="s">
        <v>36</v>
      </c>
      <c r="E41" s="25" t="s">
        <v>37</v>
      </c>
      <c r="F41" s="24" t="s">
        <v>22</v>
      </c>
      <c r="G41" s="24" t="s">
        <v>23</v>
      </c>
      <c r="H41" s="24" t="s">
        <v>38</v>
      </c>
      <c r="I41" s="24" t="s">
        <v>25</v>
      </c>
    </row>
    <row r="42" spans="1:9">
      <c r="A42" s="12" t="s">
        <v>89</v>
      </c>
      <c r="B42" s="73" t="s">
        <v>109</v>
      </c>
      <c r="C42" s="71"/>
      <c r="D42" s="71"/>
      <c r="E42" s="71"/>
      <c r="F42" s="71"/>
      <c r="G42" s="71"/>
      <c r="H42" s="71"/>
      <c r="I42" s="71"/>
    </row>
    <row r="43" spans="1:9" ht="22.5">
      <c r="A43" s="51" t="s">
        <v>92</v>
      </c>
      <c r="B43" s="42" t="s">
        <v>102</v>
      </c>
      <c r="C43" s="50"/>
      <c r="D43" s="16"/>
      <c r="E43" s="16"/>
      <c r="F43" s="53" t="s">
        <v>55</v>
      </c>
      <c r="G43" s="18"/>
      <c r="H43" s="19">
        <f>D43*E43*G43</f>
        <v>0</v>
      </c>
      <c r="I43" s="36" t="s">
        <v>99</v>
      </c>
    </row>
    <row r="44" spans="1:9" ht="22.5">
      <c r="A44" s="51" t="s">
        <v>93</v>
      </c>
      <c r="B44" s="42" t="s">
        <v>103</v>
      </c>
      <c r="C44" s="50"/>
      <c r="D44" s="16"/>
      <c r="E44" s="16"/>
      <c r="F44" s="53" t="s">
        <v>55</v>
      </c>
      <c r="G44" s="18"/>
      <c r="H44" s="19">
        <f>D44*E44*G44</f>
        <v>0</v>
      </c>
      <c r="I44" s="36"/>
    </row>
    <row r="45" spans="1:9" ht="22.5">
      <c r="A45" s="51" t="s">
        <v>94</v>
      </c>
      <c r="B45" s="42" t="s">
        <v>104</v>
      </c>
      <c r="C45" s="50"/>
      <c r="D45" s="16"/>
      <c r="E45" s="16"/>
      <c r="F45" s="53" t="s">
        <v>55</v>
      </c>
      <c r="G45" s="18"/>
      <c r="H45" s="19">
        <f>D45*E45*G45</f>
        <v>0</v>
      </c>
      <c r="I45" s="38"/>
    </row>
    <row r="46" spans="1:9">
      <c r="A46" s="72" t="s">
        <v>61</v>
      </c>
      <c r="B46" s="72"/>
      <c r="C46" s="72"/>
      <c r="D46" s="72"/>
      <c r="E46" s="72"/>
      <c r="F46" s="72"/>
      <c r="G46" s="72"/>
      <c r="H46" s="33">
        <f>SUM(H43:H45)</f>
        <v>0</v>
      </c>
      <c r="I46" s="36"/>
    </row>
    <row r="47" spans="1:9" ht="36">
      <c r="A47" s="24" t="s">
        <v>17</v>
      </c>
      <c r="B47" s="24" t="s">
        <v>18</v>
      </c>
      <c r="C47" s="24" t="s">
        <v>19</v>
      </c>
      <c r="D47" s="25" t="s">
        <v>36</v>
      </c>
      <c r="E47" s="25" t="s">
        <v>37</v>
      </c>
      <c r="F47" s="24" t="s">
        <v>22</v>
      </c>
      <c r="G47" s="24" t="s">
        <v>23</v>
      </c>
      <c r="H47" s="24" t="s">
        <v>38</v>
      </c>
      <c r="I47" s="24" t="s">
        <v>25</v>
      </c>
    </row>
    <row r="48" spans="1:9">
      <c r="A48" s="12" t="s">
        <v>67</v>
      </c>
      <c r="B48" s="65" t="s">
        <v>68</v>
      </c>
      <c r="C48" s="65"/>
      <c r="D48" s="65"/>
      <c r="E48" s="65"/>
      <c r="F48" s="65"/>
      <c r="G48" s="65"/>
      <c r="H48" s="65"/>
      <c r="I48" s="65"/>
    </row>
    <row r="49" spans="1:9" ht="22.5">
      <c r="A49" s="12" t="s">
        <v>69</v>
      </c>
      <c r="B49" s="31" t="s">
        <v>70</v>
      </c>
      <c r="C49" s="13"/>
      <c r="D49" s="16"/>
      <c r="E49" s="16"/>
      <c r="F49" s="30" t="s">
        <v>71</v>
      </c>
      <c r="G49" s="18"/>
      <c r="H49" s="19">
        <f>D49*E49*G49</f>
        <v>0</v>
      </c>
      <c r="I49" s="31" t="s">
        <v>72</v>
      </c>
    </row>
    <row r="50" spans="1:9" ht="22.5">
      <c r="A50" s="12" t="s">
        <v>73</v>
      </c>
      <c r="B50" s="31" t="s">
        <v>74</v>
      </c>
      <c r="C50" s="13"/>
      <c r="D50" s="16"/>
      <c r="E50" s="16"/>
      <c r="F50" s="30" t="s">
        <v>71</v>
      </c>
      <c r="G50" s="18"/>
      <c r="H50" s="19">
        <f>D50*E50*G50</f>
        <v>0</v>
      </c>
      <c r="I50" s="31" t="s">
        <v>72</v>
      </c>
    </row>
    <row r="51" spans="1:9">
      <c r="A51" s="64" t="s">
        <v>35</v>
      </c>
      <c r="B51" s="64"/>
      <c r="C51" s="64"/>
      <c r="D51" s="64"/>
      <c r="E51" s="64"/>
      <c r="F51" s="64"/>
      <c r="G51" s="64"/>
      <c r="H51" s="44">
        <f>SUM(H49:H50)</f>
        <v>0</v>
      </c>
      <c r="I51" s="48"/>
    </row>
    <row r="52" spans="1:9" ht="36">
      <c r="A52" s="24" t="s">
        <v>17</v>
      </c>
      <c r="B52" s="24" t="s">
        <v>18</v>
      </c>
      <c r="C52" s="24" t="s">
        <v>19</v>
      </c>
      <c r="D52" s="25" t="s">
        <v>36</v>
      </c>
      <c r="E52" s="25" t="s">
        <v>37</v>
      </c>
      <c r="F52" s="24" t="s">
        <v>22</v>
      </c>
      <c r="G52" s="24" t="s">
        <v>23</v>
      </c>
      <c r="H52" s="24" t="s">
        <v>38</v>
      </c>
      <c r="I52" s="24" t="s">
        <v>25</v>
      </c>
    </row>
    <row r="53" spans="1:9">
      <c r="A53" s="12" t="s">
        <v>75</v>
      </c>
      <c r="B53" s="65" t="s">
        <v>76</v>
      </c>
      <c r="C53" s="65"/>
      <c r="D53" s="65"/>
      <c r="E53" s="65"/>
      <c r="F53" s="65"/>
      <c r="G53" s="65"/>
      <c r="H53" s="65"/>
      <c r="I53" s="65"/>
    </row>
    <row r="54" spans="1:9">
      <c r="A54" s="20" t="s">
        <v>77</v>
      </c>
      <c r="B54" s="36" t="s">
        <v>76</v>
      </c>
      <c r="C54" s="36"/>
      <c r="D54" s="66">
        <f>H51+H40+H36+H46</f>
        <v>32890</v>
      </c>
      <c r="E54" s="67"/>
      <c r="F54" s="30"/>
      <c r="G54" s="55">
        <v>0.06</v>
      </c>
      <c r="H54" s="19">
        <f>D54*G54</f>
        <v>1973.3999999999999</v>
      </c>
      <c r="I54" s="36"/>
    </row>
    <row r="55" spans="1:9" ht="15">
      <c r="A55" s="46" t="s">
        <v>78</v>
      </c>
      <c r="B55" s="46"/>
      <c r="C55" s="46"/>
      <c r="D55" s="46"/>
      <c r="E55" s="46"/>
      <c r="F55" s="46"/>
      <c r="G55" s="46"/>
      <c r="H55" s="47">
        <f>H36+H40+H51+H54+H46</f>
        <v>34863.4</v>
      </c>
      <c r="I55" s="49"/>
    </row>
    <row r="56" spans="1:9">
      <c r="A56" s="68" t="s">
        <v>79</v>
      </c>
      <c r="B56" s="69"/>
      <c r="C56" s="69"/>
      <c r="D56" s="69"/>
      <c r="E56" s="69"/>
      <c r="F56" s="69"/>
      <c r="G56" s="69"/>
      <c r="H56" s="69"/>
      <c r="I56" s="69"/>
    </row>
  </sheetData>
  <mergeCells count="31">
    <mergeCell ref="A1:I1"/>
    <mergeCell ref="D2:E2"/>
    <mergeCell ref="H2:I2"/>
    <mergeCell ref="D3:E3"/>
    <mergeCell ref="H3:I3"/>
    <mergeCell ref="D4:E4"/>
    <mergeCell ref="H4:I4"/>
    <mergeCell ref="A5:I5"/>
    <mergeCell ref="B6:I6"/>
    <mergeCell ref="A7:F7"/>
    <mergeCell ref="G7:I7"/>
    <mergeCell ref="B9:H9"/>
    <mergeCell ref="A15:G15"/>
    <mergeCell ref="B17:H17"/>
    <mergeCell ref="A19:G19"/>
    <mergeCell ref="B21:H21"/>
    <mergeCell ref="A51:G51"/>
    <mergeCell ref="B53:I53"/>
    <mergeCell ref="D54:E54"/>
    <mergeCell ref="A56:I56"/>
    <mergeCell ref="A22:A24"/>
    <mergeCell ref="B32:I32"/>
    <mergeCell ref="A35:G35"/>
    <mergeCell ref="B38:I38"/>
    <mergeCell ref="A25:G25"/>
    <mergeCell ref="B27:H27"/>
    <mergeCell ref="A40:G40"/>
    <mergeCell ref="B48:I48"/>
    <mergeCell ref="A30:G30"/>
    <mergeCell ref="B42:I42"/>
    <mergeCell ref="A46:G46"/>
  </mergeCells>
  <phoneticPr fontId="33" type="noConversion"/>
  <pageMargins left="0.31458333333333299" right="0.27500000000000002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tabSelected="1" topLeftCell="A8" zoomScale="90" zoomScaleNormal="90" zoomScalePageLayoutView="110" workbookViewId="0">
      <selection activeCell="I19" sqref="I19"/>
    </sheetView>
  </sheetViews>
  <sheetFormatPr defaultColWidth="8.625" defaultRowHeight="14.25"/>
  <cols>
    <col min="1" max="1" width="19" style="2" customWidth="1"/>
    <col min="2" max="2" width="27.875" style="2" customWidth="1"/>
    <col min="3" max="3" width="28" style="2" customWidth="1"/>
    <col min="4" max="4" width="8.625" style="2"/>
    <col min="5" max="5" width="14.375" style="2" customWidth="1"/>
    <col min="6" max="6" width="8.625" style="2"/>
    <col min="7" max="7" width="19.625" style="2" customWidth="1"/>
    <col min="8" max="8" width="17" style="2" customWidth="1"/>
    <col min="9" max="9" width="37" style="2" customWidth="1"/>
    <col min="10" max="16384" width="8.625" style="2"/>
  </cols>
  <sheetData>
    <row r="1" spans="1:9" ht="18">
      <c r="A1" s="82" t="s">
        <v>0</v>
      </c>
      <c r="B1" s="83"/>
      <c r="C1" s="83"/>
      <c r="D1" s="83"/>
      <c r="E1" s="83"/>
      <c r="F1" s="83"/>
      <c r="G1" s="83"/>
      <c r="H1" s="83"/>
      <c r="I1" s="83"/>
    </row>
    <row r="2" spans="1:9" ht="24.75" thickBot="1">
      <c r="A2" s="3" t="s">
        <v>1</v>
      </c>
      <c r="B2" s="4" t="s">
        <v>100</v>
      </c>
      <c r="C2" s="5" t="s">
        <v>2</v>
      </c>
      <c r="D2" s="84" t="s">
        <v>127</v>
      </c>
      <c r="E2" s="84"/>
      <c r="F2" s="3" t="s">
        <v>3</v>
      </c>
      <c r="G2" s="56" t="s">
        <v>4</v>
      </c>
      <c r="H2" s="85" t="s">
        <v>110</v>
      </c>
      <c r="I2" s="85"/>
    </row>
    <row r="3" spans="1:9" ht="48.75" thickBot="1">
      <c r="A3" s="56" t="s">
        <v>5</v>
      </c>
      <c r="B3" s="4" t="s">
        <v>98</v>
      </c>
      <c r="C3" s="56" t="s">
        <v>6</v>
      </c>
      <c r="D3" s="86">
        <v>30</v>
      </c>
      <c r="E3" s="86"/>
      <c r="F3" s="3" t="s">
        <v>7</v>
      </c>
      <c r="G3" s="56" t="s">
        <v>8</v>
      </c>
      <c r="H3" s="76" t="s">
        <v>111</v>
      </c>
      <c r="I3" s="76"/>
    </row>
    <row r="4" spans="1:9" ht="24.75" thickBot="1">
      <c r="A4" s="56" t="s">
        <v>9</v>
      </c>
      <c r="B4" s="7" t="s">
        <v>107</v>
      </c>
      <c r="C4" s="8" t="s">
        <v>10</v>
      </c>
      <c r="D4" s="74"/>
      <c r="E4" s="74"/>
      <c r="F4" s="3" t="s">
        <v>11</v>
      </c>
      <c r="G4" s="56" t="s">
        <v>12</v>
      </c>
      <c r="H4" s="75" t="s">
        <v>112</v>
      </c>
      <c r="I4" s="76"/>
    </row>
    <row r="5" spans="1:9">
      <c r="A5" s="77"/>
      <c r="B5" s="78"/>
      <c r="C5" s="78"/>
      <c r="D5" s="78"/>
      <c r="E5" s="78"/>
      <c r="F5" s="78"/>
      <c r="G5" s="78"/>
      <c r="H5" s="78"/>
      <c r="I5" s="78"/>
    </row>
    <row r="6" spans="1:9" ht="26.1" customHeight="1">
      <c r="A6" s="10" t="s">
        <v>13</v>
      </c>
      <c r="B6" s="79" t="s">
        <v>14</v>
      </c>
      <c r="C6" s="79"/>
      <c r="D6" s="79"/>
      <c r="E6" s="79"/>
      <c r="F6" s="79"/>
      <c r="G6" s="79"/>
      <c r="H6" s="79"/>
      <c r="I6" s="79"/>
    </row>
    <row r="7" spans="1:9">
      <c r="A7" s="80" t="s">
        <v>15</v>
      </c>
      <c r="B7" s="81"/>
      <c r="C7" s="81"/>
      <c r="D7" s="81"/>
      <c r="E7" s="81"/>
      <c r="F7" s="81"/>
      <c r="G7" s="80" t="s">
        <v>16</v>
      </c>
      <c r="H7" s="81"/>
      <c r="I7" s="81"/>
    </row>
    <row r="8" spans="1:9" ht="25.5">
      <c r="A8" s="58" t="s">
        <v>17</v>
      </c>
      <c r="B8" s="58" t="s">
        <v>18</v>
      </c>
      <c r="C8" s="58" t="s">
        <v>19</v>
      </c>
      <c r="D8" s="58" t="s">
        <v>20</v>
      </c>
      <c r="E8" s="58" t="s">
        <v>21</v>
      </c>
      <c r="F8" s="58" t="s">
        <v>22</v>
      </c>
      <c r="G8" s="58" t="s">
        <v>23</v>
      </c>
      <c r="H8" s="58" t="s">
        <v>24</v>
      </c>
      <c r="I8" s="58" t="s">
        <v>25</v>
      </c>
    </row>
    <row r="9" spans="1:9">
      <c r="A9" s="12" t="s">
        <v>26</v>
      </c>
      <c r="B9" s="65" t="s">
        <v>128</v>
      </c>
      <c r="C9" s="65"/>
      <c r="D9" s="65"/>
      <c r="E9" s="65"/>
      <c r="F9" s="65"/>
      <c r="G9" s="65"/>
      <c r="H9" s="65"/>
      <c r="I9" s="36"/>
    </row>
    <row r="10" spans="1:9" ht="22.5">
      <c r="A10" s="63" t="s">
        <v>27</v>
      </c>
      <c r="B10" s="14"/>
      <c r="C10" s="15" t="s">
        <v>85</v>
      </c>
      <c r="D10" s="16"/>
      <c r="E10" s="16"/>
      <c r="F10" s="17" t="s">
        <v>28</v>
      </c>
      <c r="G10" s="18">
        <v>0</v>
      </c>
      <c r="H10" s="19">
        <f>D10*E10*G10</f>
        <v>0</v>
      </c>
      <c r="I10" s="38"/>
    </row>
    <row r="11" spans="1:9">
      <c r="A11" s="63" t="s">
        <v>29</v>
      </c>
      <c r="B11" s="14" t="s">
        <v>129</v>
      </c>
      <c r="C11" s="15" t="s">
        <v>126</v>
      </c>
      <c r="D11" s="16">
        <v>1</v>
      </c>
      <c r="E11" s="16">
        <v>0.5</v>
      </c>
      <c r="F11" s="17" t="s">
        <v>31</v>
      </c>
      <c r="G11" s="32">
        <v>18000</v>
      </c>
      <c r="H11" s="19">
        <f>D11*E11*G11</f>
        <v>9000</v>
      </c>
      <c r="I11" s="21"/>
    </row>
    <row r="12" spans="1:9">
      <c r="A12" s="63" t="s">
        <v>30</v>
      </c>
      <c r="B12" s="14" t="s">
        <v>83</v>
      </c>
      <c r="C12" s="15" t="s">
        <v>132</v>
      </c>
      <c r="D12" s="16">
        <v>1</v>
      </c>
      <c r="E12" s="16">
        <v>1</v>
      </c>
      <c r="F12" s="17" t="s">
        <v>32</v>
      </c>
      <c r="G12" s="32">
        <v>2500</v>
      </c>
      <c r="H12" s="19">
        <f>D12*E12*G12</f>
        <v>2500</v>
      </c>
      <c r="I12" s="21" t="s">
        <v>133</v>
      </c>
    </row>
    <row r="13" spans="1:9">
      <c r="A13" s="63" t="s">
        <v>81</v>
      </c>
      <c r="B13" s="14" t="s">
        <v>84</v>
      </c>
      <c r="C13" s="15" t="s">
        <v>33</v>
      </c>
      <c r="D13" s="16">
        <v>30</v>
      </c>
      <c r="E13" s="16">
        <v>1</v>
      </c>
      <c r="F13" s="17" t="s">
        <v>34</v>
      </c>
      <c r="G13" s="18">
        <v>68</v>
      </c>
      <c r="H13" s="19">
        <f>D13*E13*G13</f>
        <v>2040</v>
      </c>
      <c r="I13" s="21"/>
    </row>
    <row r="14" spans="1:9" ht="22.5">
      <c r="A14" s="63" t="s">
        <v>82</v>
      </c>
      <c r="B14" s="14" t="s">
        <v>95</v>
      </c>
      <c r="C14" s="15" t="s">
        <v>96</v>
      </c>
      <c r="D14" s="16">
        <v>1</v>
      </c>
      <c r="E14" s="16">
        <v>1</v>
      </c>
      <c r="F14" s="17" t="s">
        <v>97</v>
      </c>
      <c r="G14" s="18">
        <v>5000</v>
      </c>
      <c r="H14" s="19">
        <f>D14*E14*G14</f>
        <v>5000</v>
      </c>
      <c r="I14" s="21" t="s">
        <v>131</v>
      </c>
    </row>
    <row r="15" spans="1:9">
      <c r="A15" s="72" t="s">
        <v>35</v>
      </c>
      <c r="B15" s="72"/>
      <c r="C15" s="72"/>
      <c r="D15" s="72"/>
      <c r="E15" s="72"/>
      <c r="F15" s="72"/>
      <c r="G15" s="72"/>
      <c r="H15" s="23">
        <f>SUM(H10:H14)</f>
        <v>18540</v>
      </c>
      <c r="I15" s="39"/>
    </row>
    <row r="16" spans="1:9" ht="36">
      <c r="A16" s="24" t="s">
        <v>17</v>
      </c>
      <c r="B16" s="24" t="s">
        <v>18</v>
      </c>
      <c r="C16" s="24" t="s">
        <v>19</v>
      </c>
      <c r="D16" s="25" t="s">
        <v>36</v>
      </c>
      <c r="E16" s="25" t="s">
        <v>37</v>
      </c>
      <c r="F16" s="24" t="s">
        <v>22</v>
      </c>
      <c r="G16" s="24" t="s">
        <v>23</v>
      </c>
      <c r="H16" s="24" t="s">
        <v>38</v>
      </c>
      <c r="I16" s="24" t="s">
        <v>25</v>
      </c>
    </row>
    <row r="17" spans="1:11">
      <c r="A17" s="12" t="s">
        <v>39</v>
      </c>
      <c r="B17" s="65" t="s">
        <v>40</v>
      </c>
      <c r="C17" s="65"/>
      <c r="D17" s="65"/>
      <c r="E17" s="65"/>
      <c r="F17" s="65"/>
      <c r="G17" s="65"/>
      <c r="H17" s="65"/>
      <c r="I17" s="36"/>
    </row>
    <row r="18" spans="1:11" s="1" customFormat="1" ht="22.5">
      <c r="A18" s="62" t="s">
        <v>41</v>
      </c>
      <c r="B18" s="27" t="s">
        <v>101</v>
      </c>
      <c r="C18" s="27" t="s">
        <v>130</v>
      </c>
      <c r="D18" s="16">
        <v>30</v>
      </c>
      <c r="E18" s="16">
        <v>1</v>
      </c>
      <c r="F18" s="28" t="s">
        <v>42</v>
      </c>
      <c r="G18" s="29">
        <v>228</v>
      </c>
      <c r="H18" s="19">
        <f>D18*E18*G18</f>
        <v>6840</v>
      </c>
      <c r="I18" s="38" t="s">
        <v>134</v>
      </c>
    </row>
    <row r="19" spans="1:11">
      <c r="A19" s="72" t="s">
        <v>35</v>
      </c>
      <c r="B19" s="72"/>
      <c r="C19" s="72"/>
      <c r="D19" s="72"/>
      <c r="E19" s="72"/>
      <c r="F19" s="72"/>
      <c r="G19" s="72"/>
      <c r="H19" s="33">
        <f>SUM(H18:H18)</f>
        <v>6840</v>
      </c>
      <c r="I19" s="36"/>
    </row>
    <row r="20" spans="1:11" ht="36">
      <c r="A20" s="24" t="s">
        <v>17</v>
      </c>
      <c r="B20" s="24" t="s">
        <v>18</v>
      </c>
      <c r="C20" s="24" t="s">
        <v>19</v>
      </c>
      <c r="D20" s="25" t="s">
        <v>36</v>
      </c>
      <c r="E20" s="25" t="s">
        <v>37</v>
      </c>
      <c r="F20" s="24" t="s">
        <v>22</v>
      </c>
      <c r="G20" s="24" t="s">
        <v>23</v>
      </c>
      <c r="H20" s="24" t="s">
        <v>38</v>
      </c>
      <c r="I20" s="24" t="s">
        <v>25</v>
      </c>
    </row>
    <row r="21" spans="1:11">
      <c r="A21" s="12" t="s">
        <v>44</v>
      </c>
      <c r="B21" s="65" t="s">
        <v>45</v>
      </c>
      <c r="C21" s="65"/>
      <c r="D21" s="65"/>
      <c r="E21" s="65"/>
      <c r="F21" s="65"/>
      <c r="G21" s="65"/>
      <c r="H21" s="65"/>
      <c r="I21" s="36"/>
    </row>
    <row r="22" spans="1:11" s="1" customFormat="1" ht="33.75">
      <c r="A22" s="70" t="s">
        <v>46</v>
      </c>
      <c r="B22" s="27" t="s">
        <v>47</v>
      </c>
      <c r="C22" s="27" t="s">
        <v>80</v>
      </c>
      <c r="D22" s="16">
        <v>3</v>
      </c>
      <c r="E22" s="16">
        <v>2</v>
      </c>
      <c r="F22" s="34" t="s">
        <v>48</v>
      </c>
      <c r="G22" s="32">
        <v>300</v>
      </c>
      <c r="H22" s="19">
        <f>D22*E22*G22</f>
        <v>1800</v>
      </c>
      <c r="I22" s="38" t="s">
        <v>108</v>
      </c>
      <c r="J22" s="40"/>
      <c r="K22" s="41" t="s">
        <v>43</v>
      </c>
    </row>
    <row r="23" spans="1:11" s="1" customFormat="1" ht="33.75">
      <c r="A23" s="70"/>
      <c r="B23" s="27" t="s">
        <v>49</v>
      </c>
      <c r="C23" s="27" t="s">
        <v>80</v>
      </c>
      <c r="D23" s="16"/>
      <c r="E23" s="16"/>
      <c r="F23" s="34" t="s">
        <v>48</v>
      </c>
      <c r="G23" s="32"/>
      <c r="H23" s="35">
        <f>D23*E23*G23</f>
        <v>0</v>
      </c>
      <c r="I23" s="38"/>
      <c r="J23" s="40"/>
      <c r="K23" s="41"/>
    </row>
    <row r="24" spans="1:11" ht="22.5">
      <c r="A24" s="70"/>
      <c r="B24" s="27" t="s">
        <v>50</v>
      </c>
      <c r="C24" s="27" t="s">
        <v>80</v>
      </c>
      <c r="D24" s="16"/>
      <c r="E24" s="16"/>
      <c r="F24" s="34" t="s">
        <v>48</v>
      </c>
      <c r="G24" s="32"/>
      <c r="H24" s="35">
        <f>D24*E24*G24</f>
        <v>0</v>
      </c>
      <c r="I24" s="38"/>
      <c r="J24" s="57"/>
    </row>
    <row r="25" spans="1:11">
      <c r="A25" s="72" t="s">
        <v>35</v>
      </c>
      <c r="B25" s="72"/>
      <c r="C25" s="72"/>
      <c r="D25" s="72"/>
      <c r="E25" s="72"/>
      <c r="F25" s="72"/>
      <c r="G25" s="72"/>
      <c r="H25" s="33">
        <f>SUM(H22:H24)</f>
        <v>1800</v>
      </c>
      <c r="I25" s="36"/>
    </row>
    <row r="26" spans="1:11" ht="36">
      <c r="A26" s="24" t="s">
        <v>17</v>
      </c>
      <c r="B26" s="24" t="s">
        <v>18</v>
      </c>
      <c r="C26" s="24" t="s">
        <v>19</v>
      </c>
      <c r="D26" s="25" t="s">
        <v>36</v>
      </c>
      <c r="E26" s="25" t="s">
        <v>37</v>
      </c>
      <c r="F26" s="24" t="s">
        <v>22</v>
      </c>
      <c r="G26" s="24" t="s">
        <v>23</v>
      </c>
      <c r="H26" s="24" t="s">
        <v>38</v>
      </c>
      <c r="I26" s="24" t="s">
        <v>25</v>
      </c>
    </row>
    <row r="27" spans="1:11">
      <c r="A27" s="12" t="s">
        <v>51</v>
      </c>
      <c r="B27" s="65" t="s">
        <v>52</v>
      </c>
      <c r="C27" s="65"/>
      <c r="D27" s="65"/>
      <c r="E27" s="65"/>
      <c r="F27" s="65"/>
      <c r="G27" s="65"/>
      <c r="H27" s="65"/>
      <c r="I27" s="36"/>
    </row>
    <row r="28" spans="1:11" ht="22.5">
      <c r="A28" s="63" t="s">
        <v>53</v>
      </c>
      <c r="B28" s="27" t="s">
        <v>54</v>
      </c>
      <c r="C28" s="27"/>
      <c r="D28" s="16"/>
      <c r="E28" s="37"/>
      <c r="F28" s="28" t="s">
        <v>42</v>
      </c>
      <c r="G28" s="18"/>
      <c r="H28" s="19">
        <f t="shared" ref="H28" si="0">D28*E28*G28</f>
        <v>0</v>
      </c>
      <c r="I28" s="36"/>
    </row>
    <row r="29" spans="1:11">
      <c r="A29" s="63" t="s">
        <v>56</v>
      </c>
      <c r="B29" s="27" t="s">
        <v>86</v>
      </c>
      <c r="C29" s="27" t="s">
        <v>87</v>
      </c>
      <c r="D29" s="16">
        <v>1</v>
      </c>
      <c r="E29" s="16">
        <v>1</v>
      </c>
      <c r="F29" s="28" t="s">
        <v>88</v>
      </c>
      <c r="G29" s="18">
        <v>3000</v>
      </c>
      <c r="H29" s="19">
        <f>D29*E29*G29</f>
        <v>3000</v>
      </c>
      <c r="I29" s="36" t="s">
        <v>125</v>
      </c>
    </row>
    <row r="30" spans="1:11">
      <c r="A30" s="72" t="s">
        <v>35</v>
      </c>
      <c r="B30" s="72"/>
      <c r="C30" s="72"/>
      <c r="D30" s="72"/>
      <c r="E30" s="72"/>
      <c r="F30" s="72"/>
      <c r="G30" s="72"/>
      <c r="H30" s="33">
        <f>SUM(H28:H29)</f>
        <v>3000</v>
      </c>
      <c r="I30" s="36"/>
    </row>
    <row r="31" spans="1:11" ht="36">
      <c r="A31" s="24" t="s">
        <v>17</v>
      </c>
      <c r="B31" s="24" t="s">
        <v>18</v>
      </c>
      <c r="C31" s="24" t="s">
        <v>19</v>
      </c>
      <c r="D31" s="25" t="s">
        <v>36</v>
      </c>
      <c r="E31" s="25" t="s">
        <v>37</v>
      </c>
      <c r="F31" s="24" t="s">
        <v>22</v>
      </c>
      <c r="G31" s="24" t="s">
        <v>23</v>
      </c>
      <c r="H31" s="24" t="s">
        <v>38</v>
      </c>
      <c r="I31" s="24" t="s">
        <v>25</v>
      </c>
    </row>
    <row r="32" spans="1:11">
      <c r="A32" s="12" t="s">
        <v>57</v>
      </c>
      <c r="B32" s="71" t="s">
        <v>90</v>
      </c>
      <c r="C32" s="71"/>
      <c r="D32" s="71"/>
      <c r="E32" s="71"/>
      <c r="F32" s="71"/>
      <c r="G32" s="71"/>
      <c r="H32" s="71"/>
      <c r="I32" s="71"/>
    </row>
    <row r="33" spans="1:9" ht="33.75">
      <c r="A33" s="63" t="s">
        <v>58</v>
      </c>
      <c r="B33" s="42" t="s">
        <v>59</v>
      </c>
      <c r="C33" s="60"/>
      <c r="D33" s="16"/>
      <c r="E33" s="16"/>
      <c r="F33" s="53" t="s">
        <v>55</v>
      </c>
      <c r="G33" s="18"/>
      <c r="H33" s="19">
        <f>D33*E33*G33</f>
        <v>0</v>
      </c>
      <c r="I33" s="36"/>
    </row>
    <row r="34" spans="1:9" ht="22.5">
      <c r="A34" s="63" t="s">
        <v>60</v>
      </c>
      <c r="B34" s="42" t="s">
        <v>91</v>
      </c>
      <c r="C34" s="60"/>
      <c r="D34" s="16">
        <v>1</v>
      </c>
      <c r="E34" s="16">
        <v>1</v>
      </c>
      <c r="F34" s="53" t="s">
        <v>55</v>
      </c>
      <c r="G34" s="18">
        <v>500</v>
      </c>
      <c r="H34" s="19">
        <f>D34*E34*G34</f>
        <v>500</v>
      </c>
      <c r="I34" s="38"/>
    </row>
    <row r="35" spans="1:9">
      <c r="A35" s="72" t="s">
        <v>61</v>
      </c>
      <c r="B35" s="72"/>
      <c r="C35" s="72"/>
      <c r="D35" s="72"/>
      <c r="E35" s="72"/>
      <c r="F35" s="72"/>
      <c r="G35" s="72"/>
      <c r="H35" s="33">
        <f>SUM(H33:H34)</f>
        <v>500</v>
      </c>
      <c r="I35" s="36"/>
    </row>
    <row r="36" spans="1:9">
      <c r="A36" s="61" t="s">
        <v>62</v>
      </c>
      <c r="B36" s="61"/>
      <c r="C36" s="61"/>
      <c r="D36" s="61"/>
      <c r="E36" s="61"/>
      <c r="F36" s="61"/>
      <c r="G36" s="61"/>
      <c r="H36" s="44">
        <f>SUM(H15,H19,H25,H30,H35)</f>
        <v>30680</v>
      </c>
      <c r="I36" s="48"/>
    </row>
    <row r="37" spans="1:9" ht="36">
      <c r="A37" s="24" t="s">
        <v>17</v>
      </c>
      <c r="B37" s="24" t="s">
        <v>18</v>
      </c>
      <c r="C37" s="24" t="s">
        <v>19</v>
      </c>
      <c r="D37" s="25" t="s">
        <v>36</v>
      </c>
      <c r="E37" s="25" t="s">
        <v>37</v>
      </c>
      <c r="F37" s="24" t="s">
        <v>22</v>
      </c>
      <c r="G37" s="24" t="s">
        <v>23</v>
      </c>
      <c r="H37" s="24" t="s">
        <v>38</v>
      </c>
      <c r="I37" s="24" t="s">
        <v>25</v>
      </c>
    </row>
    <row r="38" spans="1:9">
      <c r="A38" s="12" t="s">
        <v>63</v>
      </c>
      <c r="B38" s="65" t="s">
        <v>64</v>
      </c>
      <c r="C38" s="65"/>
      <c r="D38" s="65"/>
      <c r="E38" s="65"/>
      <c r="F38" s="65"/>
      <c r="G38" s="65"/>
      <c r="H38" s="65"/>
      <c r="I38" s="65"/>
    </row>
    <row r="39" spans="1:9" ht="22.5">
      <c r="A39" s="63" t="s">
        <v>65</v>
      </c>
      <c r="B39" s="36" t="s">
        <v>64</v>
      </c>
      <c r="C39" s="36"/>
      <c r="D39" s="16">
        <v>1</v>
      </c>
      <c r="E39" s="45">
        <v>0.1</v>
      </c>
      <c r="F39" s="53" t="s">
        <v>66</v>
      </c>
      <c r="G39" s="18">
        <f>H36</f>
        <v>30680</v>
      </c>
      <c r="H39" s="19">
        <f>D39*E39*G39</f>
        <v>3068</v>
      </c>
      <c r="I39" s="36"/>
    </row>
    <row r="40" spans="1:9">
      <c r="A40" s="64" t="s">
        <v>35</v>
      </c>
      <c r="B40" s="64"/>
      <c r="C40" s="64"/>
      <c r="D40" s="64"/>
      <c r="E40" s="64"/>
      <c r="F40" s="64"/>
      <c r="G40" s="64"/>
      <c r="H40" s="44">
        <f>SUM(H39:H39)</f>
        <v>3068</v>
      </c>
      <c r="I40" s="48"/>
    </row>
    <row r="41" spans="1:9" ht="36">
      <c r="A41" s="24" t="s">
        <v>17</v>
      </c>
      <c r="B41" s="24" t="s">
        <v>18</v>
      </c>
      <c r="C41" s="24" t="s">
        <v>19</v>
      </c>
      <c r="D41" s="25" t="s">
        <v>36</v>
      </c>
      <c r="E41" s="25" t="s">
        <v>37</v>
      </c>
      <c r="F41" s="24" t="s">
        <v>22</v>
      </c>
      <c r="G41" s="24" t="s">
        <v>23</v>
      </c>
      <c r="H41" s="24" t="s">
        <v>38</v>
      </c>
      <c r="I41" s="24" t="s">
        <v>25</v>
      </c>
    </row>
    <row r="42" spans="1:9">
      <c r="A42" s="12" t="s">
        <v>89</v>
      </c>
      <c r="B42" s="73" t="s">
        <v>109</v>
      </c>
      <c r="C42" s="71"/>
      <c r="D42" s="71"/>
      <c r="E42" s="71"/>
      <c r="F42" s="71"/>
      <c r="G42" s="71"/>
      <c r="H42" s="71"/>
      <c r="I42" s="71"/>
    </row>
    <row r="43" spans="1:9" ht="22.5">
      <c r="A43" s="63" t="s">
        <v>92</v>
      </c>
      <c r="B43" s="42" t="s">
        <v>102</v>
      </c>
      <c r="C43" s="60"/>
      <c r="D43" s="16"/>
      <c r="E43" s="16"/>
      <c r="F43" s="53" t="s">
        <v>55</v>
      </c>
      <c r="G43" s="18"/>
      <c r="H43" s="19">
        <f>D43*E43*G43</f>
        <v>0</v>
      </c>
      <c r="I43" s="36" t="s">
        <v>99</v>
      </c>
    </row>
    <row r="44" spans="1:9" ht="22.5">
      <c r="A44" s="63" t="s">
        <v>93</v>
      </c>
      <c r="B44" s="42" t="s">
        <v>103</v>
      </c>
      <c r="C44" s="60"/>
      <c r="D44" s="16"/>
      <c r="E44" s="16"/>
      <c r="F44" s="53" t="s">
        <v>55</v>
      </c>
      <c r="G44" s="18"/>
      <c r="H44" s="19">
        <f>D44*E44*G44</f>
        <v>0</v>
      </c>
      <c r="I44" s="36"/>
    </row>
    <row r="45" spans="1:9" ht="22.5">
      <c r="A45" s="63" t="s">
        <v>94</v>
      </c>
      <c r="B45" s="42" t="s">
        <v>104</v>
      </c>
      <c r="C45" s="60"/>
      <c r="D45" s="16"/>
      <c r="E45" s="16"/>
      <c r="F45" s="53" t="s">
        <v>55</v>
      </c>
      <c r="G45" s="18"/>
      <c r="H45" s="19">
        <f>D45*E45*G45</f>
        <v>0</v>
      </c>
      <c r="I45" s="38"/>
    </row>
    <row r="46" spans="1:9">
      <c r="A46" s="72" t="s">
        <v>61</v>
      </c>
      <c r="B46" s="72"/>
      <c r="C46" s="72"/>
      <c r="D46" s="72"/>
      <c r="E46" s="72"/>
      <c r="F46" s="72"/>
      <c r="G46" s="72"/>
      <c r="H46" s="33">
        <f>SUM(H43:H45)</f>
        <v>0</v>
      </c>
      <c r="I46" s="36"/>
    </row>
    <row r="47" spans="1:9" ht="36">
      <c r="A47" s="24" t="s">
        <v>17</v>
      </c>
      <c r="B47" s="24" t="s">
        <v>18</v>
      </c>
      <c r="C47" s="24" t="s">
        <v>19</v>
      </c>
      <c r="D47" s="25" t="s">
        <v>36</v>
      </c>
      <c r="E47" s="25" t="s">
        <v>37</v>
      </c>
      <c r="F47" s="24" t="s">
        <v>22</v>
      </c>
      <c r="G47" s="24" t="s">
        <v>23</v>
      </c>
      <c r="H47" s="24" t="s">
        <v>38</v>
      </c>
      <c r="I47" s="24" t="s">
        <v>25</v>
      </c>
    </row>
    <row r="48" spans="1:9">
      <c r="A48" s="12" t="s">
        <v>67</v>
      </c>
      <c r="B48" s="65" t="s">
        <v>68</v>
      </c>
      <c r="C48" s="65"/>
      <c r="D48" s="65"/>
      <c r="E48" s="65"/>
      <c r="F48" s="65"/>
      <c r="G48" s="65"/>
      <c r="H48" s="65"/>
      <c r="I48" s="65"/>
    </row>
    <row r="49" spans="1:9" ht="22.5">
      <c r="A49" s="12" t="s">
        <v>69</v>
      </c>
      <c r="B49" s="52" t="s">
        <v>70</v>
      </c>
      <c r="C49" s="59"/>
      <c r="D49" s="16"/>
      <c r="E49" s="16"/>
      <c r="F49" s="53" t="s">
        <v>71</v>
      </c>
      <c r="G49" s="18"/>
      <c r="H49" s="19">
        <f>D49*E49*G49</f>
        <v>0</v>
      </c>
      <c r="I49" s="52" t="s">
        <v>72</v>
      </c>
    </row>
    <row r="50" spans="1:9" ht="22.5">
      <c r="A50" s="12" t="s">
        <v>73</v>
      </c>
      <c r="B50" s="52" t="s">
        <v>74</v>
      </c>
      <c r="C50" s="59"/>
      <c r="D50" s="16"/>
      <c r="E50" s="16"/>
      <c r="F50" s="53" t="s">
        <v>71</v>
      </c>
      <c r="G50" s="18"/>
      <c r="H50" s="19">
        <f>D50*E50*G50</f>
        <v>0</v>
      </c>
      <c r="I50" s="52" t="s">
        <v>72</v>
      </c>
    </row>
    <row r="51" spans="1:9">
      <c r="A51" s="64" t="s">
        <v>35</v>
      </c>
      <c r="B51" s="64"/>
      <c r="C51" s="64"/>
      <c r="D51" s="64"/>
      <c r="E51" s="64"/>
      <c r="F51" s="64"/>
      <c r="G51" s="64"/>
      <c r="H51" s="44">
        <f>SUM(H49:H50)</f>
        <v>0</v>
      </c>
      <c r="I51" s="48"/>
    </row>
    <row r="52" spans="1:9" ht="36">
      <c r="A52" s="24" t="s">
        <v>17</v>
      </c>
      <c r="B52" s="24" t="s">
        <v>18</v>
      </c>
      <c r="C52" s="24" t="s">
        <v>19</v>
      </c>
      <c r="D52" s="25" t="s">
        <v>36</v>
      </c>
      <c r="E52" s="25" t="s">
        <v>37</v>
      </c>
      <c r="F52" s="24" t="s">
        <v>22</v>
      </c>
      <c r="G52" s="24" t="s">
        <v>23</v>
      </c>
      <c r="H52" s="24" t="s">
        <v>38</v>
      </c>
      <c r="I52" s="24" t="s">
        <v>25</v>
      </c>
    </row>
    <row r="53" spans="1:9">
      <c r="A53" s="12" t="s">
        <v>75</v>
      </c>
      <c r="B53" s="65" t="s">
        <v>76</v>
      </c>
      <c r="C53" s="65"/>
      <c r="D53" s="65"/>
      <c r="E53" s="65"/>
      <c r="F53" s="65"/>
      <c r="G53" s="65"/>
      <c r="H53" s="65"/>
      <c r="I53" s="65"/>
    </row>
    <row r="54" spans="1:9">
      <c r="A54" s="63" t="s">
        <v>77</v>
      </c>
      <c r="B54" s="36" t="s">
        <v>76</v>
      </c>
      <c r="C54" s="36"/>
      <c r="D54" s="66">
        <f>H51+H40+H36+H46</f>
        <v>33748</v>
      </c>
      <c r="E54" s="67"/>
      <c r="F54" s="53"/>
      <c r="G54" s="55">
        <v>0.06</v>
      </c>
      <c r="H54" s="19">
        <f>D54*G54</f>
        <v>2024.8799999999999</v>
      </c>
      <c r="I54" s="36"/>
    </row>
    <row r="55" spans="1:9" ht="15">
      <c r="A55" s="46" t="s">
        <v>78</v>
      </c>
      <c r="B55" s="46"/>
      <c r="C55" s="46"/>
      <c r="D55" s="46"/>
      <c r="E55" s="46"/>
      <c r="F55" s="46"/>
      <c r="G55" s="46"/>
      <c r="H55" s="47">
        <f>H36+H40+H51+H54+H46</f>
        <v>35772.879999999997</v>
      </c>
      <c r="I55" s="49"/>
    </row>
    <row r="56" spans="1:9">
      <c r="A56" s="68" t="s">
        <v>79</v>
      </c>
      <c r="B56" s="69"/>
      <c r="C56" s="69"/>
      <c r="D56" s="69"/>
      <c r="E56" s="69"/>
      <c r="F56" s="69"/>
      <c r="G56" s="69"/>
      <c r="H56" s="69"/>
      <c r="I56" s="69"/>
    </row>
  </sheetData>
  <mergeCells count="31">
    <mergeCell ref="A56:I56"/>
    <mergeCell ref="A30:G30"/>
    <mergeCell ref="B32:I32"/>
    <mergeCell ref="A35:G35"/>
    <mergeCell ref="B38:I38"/>
    <mergeCell ref="A40:G40"/>
    <mergeCell ref="B42:I42"/>
    <mergeCell ref="A46:G46"/>
    <mergeCell ref="B48:I48"/>
    <mergeCell ref="A51:G51"/>
    <mergeCell ref="B53:I53"/>
    <mergeCell ref="D54:E54"/>
    <mergeCell ref="B27:H27"/>
    <mergeCell ref="A5:I5"/>
    <mergeCell ref="B6:I6"/>
    <mergeCell ref="A7:F7"/>
    <mergeCell ref="G7:I7"/>
    <mergeCell ref="B9:H9"/>
    <mergeCell ref="A15:G15"/>
    <mergeCell ref="B17:H17"/>
    <mergeCell ref="A19:G19"/>
    <mergeCell ref="B21:H21"/>
    <mergeCell ref="A22:A24"/>
    <mergeCell ref="A25:G25"/>
    <mergeCell ref="D4:E4"/>
    <mergeCell ref="H4:I4"/>
    <mergeCell ref="A1:I1"/>
    <mergeCell ref="D2:E2"/>
    <mergeCell ref="H2:I2"/>
    <mergeCell ref="D3:E3"/>
    <mergeCell ref="H3:I3"/>
  </mergeCells>
  <phoneticPr fontId="34" type="noConversion"/>
  <pageMargins left="0.31458333333333299" right="0.27500000000000002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深圳分会场1</vt:lpstr>
      <vt:lpstr>重庆分会场2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think</cp:lastModifiedBy>
  <cp:lastPrinted>2014-01-20T09:26:00Z</cp:lastPrinted>
  <dcterms:created xsi:type="dcterms:W3CDTF">2006-09-13T11:21:00Z</dcterms:created>
  <dcterms:modified xsi:type="dcterms:W3CDTF">2020-06-18T08:25:20Z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