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guoyanlei/Desktop/懂车帝-杭州/01_方案报价/"/>
    </mc:Choice>
  </mc:AlternateContent>
  <bookViews>
    <workbookView xWindow="0" yWindow="0" windowWidth="28800" windowHeight="18000" tabRatio="673"/>
  </bookViews>
  <sheets>
    <sheet name="杭州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1" l="1"/>
  <c r="I58" i="1"/>
  <c r="I44" i="1"/>
  <c r="I45" i="1"/>
  <c r="I47" i="1"/>
  <c r="I48" i="1"/>
  <c r="I49" i="1"/>
  <c r="I50" i="1"/>
  <c r="I51" i="1"/>
  <c r="I52" i="1"/>
  <c r="I53" i="1"/>
  <c r="I54" i="1"/>
  <c r="I55" i="1"/>
  <c r="I56" i="1"/>
  <c r="I57" i="1"/>
  <c r="I59" i="1"/>
  <c r="I60" i="1"/>
  <c r="I61" i="1"/>
  <c r="I62" i="1"/>
  <c r="I63" i="1"/>
  <c r="I64" i="1"/>
  <c r="I65" i="1"/>
  <c r="I66" i="1"/>
  <c r="I67" i="1"/>
  <c r="I68" i="1"/>
  <c r="I69" i="1"/>
  <c r="I32" i="1"/>
  <c r="I33" i="1"/>
  <c r="I34" i="1"/>
  <c r="I35" i="1"/>
  <c r="I36" i="1"/>
  <c r="I37" i="1"/>
  <c r="I38" i="1"/>
  <c r="I39" i="1"/>
  <c r="I40" i="1"/>
  <c r="I41" i="1"/>
  <c r="I42" i="1"/>
  <c r="I43" i="1"/>
  <c r="I22" i="1"/>
  <c r="I23" i="1"/>
  <c r="I24" i="1"/>
  <c r="I25" i="1"/>
  <c r="I26" i="1"/>
  <c r="I27" i="1"/>
  <c r="I28" i="1"/>
  <c r="I29" i="1"/>
  <c r="I30" i="1"/>
  <c r="I3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0" i="1"/>
  <c r="I71" i="1"/>
  <c r="I72" i="1"/>
  <c r="I73" i="1"/>
</calcChain>
</file>

<file path=xl/sharedStrings.xml><?xml version="1.0" encoding="utf-8"?>
<sst xmlns="http://schemas.openxmlformats.org/spreadsheetml/2006/main" count="225" uniqueCount="129">
  <si>
    <t>报价项目</t>
  </si>
  <si>
    <t>报价规格</t>
  </si>
  <si>
    <t>预算数量</t>
  </si>
  <si>
    <t>预算价格</t>
  </si>
  <si>
    <t>NO.</t>
  </si>
  <si>
    <t>单位</t>
  </si>
  <si>
    <t>单价</t>
  </si>
  <si>
    <t>小计</t>
  </si>
  <si>
    <t>人</t>
  </si>
  <si>
    <t>次</t>
  </si>
  <si>
    <t>会议费用合计</t>
  </si>
  <si>
    <t>其他合计</t>
  </si>
  <si>
    <t>净价合计</t>
  </si>
  <si>
    <t>最终预算金额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</si>
  <si>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gon si</t>
    </rPh>
    <phoneticPr fontId="3" type="noConversion"/>
  </si>
  <si>
    <t>供应商名称</t>
    <phoneticPr fontId="3" type="noConversion"/>
  </si>
  <si>
    <t>联系人</t>
    <phoneticPr fontId="3" type="noConversion"/>
  </si>
  <si>
    <t>电话</t>
    <phoneticPr fontId="3" type="noConversion"/>
  </si>
  <si>
    <t>电子邮件</t>
    <phoneticPr fontId="3" type="noConversion"/>
  </si>
  <si>
    <t>会议服务</t>
    <phoneticPr fontId="3" type="noConversion"/>
  </si>
  <si>
    <t>次</t>
    <phoneticPr fontId="3" type="noConversion"/>
  </si>
  <si>
    <t>次</t>
    <rPh sb="0" eb="1">
      <t>ci</t>
    </rPh>
    <phoneticPr fontId="8" type="noConversion"/>
  </si>
  <si>
    <t>人</t>
    <phoneticPr fontId="3" type="noConversion"/>
  </si>
  <si>
    <t>摄影师</t>
    <phoneticPr fontId="3" type="noConversion"/>
  </si>
  <si>
    <t>备注</t>
    <rPh sb="0" eb="1">
      <t>bei zhu</t>
    </rPh>
    <phoneticPr fontId="3" type="noConversion"/>
  </si>
  <si>
    <t>服务费10%</t>
    <phoneticPr fontId="3" type="noConversion"/>
  </si>
  <si>
    <t>税费6%</t>
    <phoneticPr fontId="3" type="noConversion"/>
  </si>
  <si>
    <t>活动物料</t>
    <rPh sb="0" eb="1">
      <t>huo odng</t>
    </rPh>
    <rPh sb="2" eb="3">
      <t>wu liao</t>
    </rPh>
    <phoneticPr fontId="3" type="noConversion"/>
  </si>
  <si>
    <t>次</t>
    <rPh sb="0" eb="1">
      <t>ci</t>
    </rPh>
    <phoneticPr fontId="3" type="noConversion"/>
  </si>
  <si>
    <t>项</t>
    <rPh sb="0" eb="1">
      <t>xiang</t>
    </rPh>
    <phoneticPr fontId="3" type="noConversion"/>
  </si>
  <si>
    <t>次</t>
    <rPh sb="0" eb="1">
      <t>c</t>
    </rPh>
    <phoneticPr fontId="3" type="noConversion"/>
  </si>
  <si>
    <t>人</t>
    <rPh sb="0" eb="1">
      <t>ren</t>
    </rPh>
    <phoneticPr fontId="3" type="noConversion"/>
  </si>
  <si>
    <t>人员费用</t>
    <rPh sb="0" eb="1">
      <t>ren yuan</t>
    </rPh>
    <rPh sb="2" eb="3">
      <t>fei yong</t>
    </rPh>
    <phoneticPr fontId="3" type="noConversion"/>
  </si>
  <si>
    <t>工作人员</t>
    <rPh sb="0" eb="1">
      <t>gogn zuo</t>
    </rPh>
    <rPh sb="2" eb="3">
      <t>ren yuan</t>
    </rPh>
    <phoneticPr fontId="3" type="noConversion"/>
  </si>
  <si>
    <t>预留费用</t>
    <rPh sb="0" eb="1">
      <t>yu liu</t>
    </rPh>
    <rPh sb="2" eb="3">
      <t>fei yong</t>
    </rPh>
    <phoneticPr fontId="3" type="noConversion"/>
  </si>
  <si>
    <t>郭燕雷</t>
    <rPh sb="0" eb="1">
      <t>guo yan lei</t>
    </rPh>
    <phoneticPr fontId="3" type="noConversion"/>
  </si>
  <si>
    <t>15811515220</t>
    <phoneticPr fontId="3" type="noConversion"/>
  </si>
  <si>
    <t>酒店服务</t>
    <rPh sb="0" eb="1">
      <t>jiu dian</t>
    </rPh>
    <rPh sb="2" eb="3">
      <t>fu wu</t>
    </rPh>
    <phoneticPr fontId="3" type="noConversion"/>
  </si>
  <si>
    <t>大床房含单早</t>
    <rPh sb="0" eb="1">
      <t>da chuang fnag n</t>
    </rPh>
    <rPh sb="3" eb="4">
      <t>han</t>
    </rPh>
    <rPh sb="4" eb="5">
      <t>dan zao</t>
    </rPh>
    <phoneticPr fontId="3" type="noConversion"/>
  </si>
  <si>
    <t>晚宴</t>
    <rPh sb="0" eb="1">
      <t>wan yan</t>
    </rPh>
    <phoneticPr fontId="3" type="noConversion"/>
  </si>
  <si>
    <t>场</t>
    <rPh sb="0" eb="1">
      <t>chang</t>
    </rPh>
    <phoneticPr fontId="3" type="noConversion"/>
  </si>
  <si>
    <t>沙龙会场场租；半天4小时内</t>
    <rPh sb="0" eb="1">
      <t>sha long</t>
    </rPh>
    <rPh sb="2" eb="3">
      <t>hui chang</t>
    </rPh>
    <rPh sb="4" eb="5">
      <t>chanz gu</t>
    </rPh>
    <rPh sb="7" eb="8">
      <t>ban tian</t>
    </rPh>
    <rPh sb="10" eb="11">
      <t>xiao shi</t>
    </rPh>
    <rPh sb="12" eb="13">
      <t>nei</t>
    </rPh>
    <phoneticPr fontId="3" type="noConversion"/>
  </si>
  <si>
    <t>物料</t>
    <rPh sb="0" eb="1">
      <t>wu liao</t>
    </rPh>
    <phoneticPr fontId="3" type="noConversion"/>
  </si>
  <si>
    <t>酒店合计</t>
    <rPh sb="0" eb="1">
      <t>jiu dian</t>
    </rPh>
    <phoneticPr fontId="3" type="noConversion"/>
  </si>
  <si>
    <t>交通服务</t>
    <rPh sb="0" eb="1">
      <t>jiao tong</t>
    </rPh>
    <rPh sb="2" eb="3">
      <t>fu w</t>
    </rPh>
    <phoneticPr fontId="3" type="noConversion"/>
  </si>
  <si>
    <t>交通</t>
    <rPh sb="0" eb="1">
      <t>jiao tong</t>
    </rPh>
    <phoneticPr fontId="3" type="noConversion"/>
  </si>
  <si>
    <t>接送站</t>
    <rPh sb="0" eb="1">
      <t>jie song zhan</t>
    </rPh>
    <phoneticPr fontId="3" type="noConversion"/>
  </si>
  <si>
    <t>交通合计</t>
    <rPh sb="0" eb="1">
      <t>jiao tong</t>
    </rPh>
    <phoneticPr fontId="3" type="noConversion"/>
  </si>
  <si>
    <t>华东自驾</t>
    <rPh sb="0" eb="1">
      <t>hua dong</t>
    </rPh>
    <rPh sb="2" eb="3">
      <t>zi jia</t>
    </rPh>
    <phoneticPr fontId="3" type="noConversion"/>
  </si>
  <si>
    <t>华北预估数量</t>
    <rPh sb="0" eb="1">
      <t>hua bei</t>
    </rPh>
    <rPh sb="2" eb="3">
      <t>yu gu</t>
    </rPh>
    <rPh sb="4" eb="5">
      <t>shu laing</t>
    </rPh>
    <phoneticPr fontId="3" type="noConversion"/>
  </si>
  <si>
    <t>华南预估数量</t>
    <rPh sb="0" eb="1">
      <t>hua nan</t>
    </rPh>
    <rPh sb="2" eb="3">
      <t>yu gu</t>
    </rPh>
    <rPh sb="4" eb="5">
      <t>shu laing</t>
    </rPh>
    <phoneticPr fontId="3" type="noConversion"/>
  </si>
  <si>
    <t>加油卡</t>
    <rPh sb="0" eb="1">
      <t>jia you ka</t>
    </rPh>
    <phoneticPr fontId="3" type="noConversion"/>
  </si>
  <si>
    <t>柳州 - 杭州（建议北京转机）</t>
    <rPh sb="0" eb="1">
      <t>liu zhou</t>
    </rPh>
    <rPh sb="5" eb="6">
      <t>hang zhou</t>
    </rPh>
    <rPh sb="8" eb="9">
      <t>jian yi</t>
    </rPh>
    <rPh sb="10" eb="11">
      <t>bei jing</t>
    </rPh>
    <rPh sb="12" eb="13">
      <t>zhuan</t>
    </rPh>
    <rPh sb="13" eb="14">
      <t>ji</t>
    </rPh>
    <phoneticPr fontId="3" type="noConversion"/>
  </si>
  <si>
    <t>辆</t>
    <rPh sb="0" eb="1">
      <t>laing</t>
    </rPh>
    <phoneticPr fontId="3" type="noConversion"/>
  </si>
  <si>
    <t>趟</t>
    <rPh sb="0" eb="1">
      <t>tang</t>
    </rPh>
    <phoneticPr fontId="3" type="noConversion"/>
  </si>
  <si>
    <t>GL8接机/站</t>
    <rPh sb="3" eb="4">
      <t>jie ji</t>
    </rPh>
    <rPh sb="6" eb="7">
      <t>zhan</t>
    </rPh>
    <phoneticPr fontId="3" type="noConversion"/>
  </si>
  <si>
    <t>考斯特接机/站</t>
    <rPh sb="0" eb="1">
      <t>kao si te</t>
    </rPh>
    <rPh sb="3" eb="4">
      <t>jie ji</t>
    </rPh>
    <rPh sb="6" eb="7">
      <t>zhan</t>
    </rPh>
    <phoneticPr fontId="3" type="noConversion"/>
  </si>
  <si>
    <t>沙龙互动体验</t>
    <rPh sb="0" eb="1">
      <t>sha lng</t>
    </rPh>
    <rPh sb="2" eb="3">
      <t>hu dong ti yan</t>
    </rPh>
    <phoneticPr fontId="3" type="noConversion"/>
  </si>
  <si>
    <t>沙龙场地搭建</t>
    <rPh sb="0" eb="1">
      <t>sah long</t>
    </rPh>
    <rPh sb="2" eb="3">
      <t>chang di</t>
    </rPh>
    <rPh sb="4" eb="5">
      <t>dj aian</t>
    </rPh>
    <phoneticPr fontId="3" type="noConversion"/>
  </si>
  <si>
    <t>差旅补助（住宿、餐饮、当地交通）</t>
    <rPh sb="0" eb="1">
      <t>chai lü</t>
    </rPh>
    <rPh sb="2" eb="3">
      <t>bu zhu</t>
    </rPh>
    <rPh sb="5" eb="6">
      <t>zhu su</t>
    </rPh>
    <rPh sb="8" eb="9">
      <t>can yin</t>
    </rPh>
    <rPh sb="11" eb="12">
      <t>dang di</t>
    </rPh>
    <rPh sb="13" eb="14">
      <t>jjiao tong</t>
    </rPh>
    <phoneticPr fontId="3" type="noConversion"/>
  </si>
  <si>
    <t>广州 - 杭州  CA1310 08:10-11:05</t>
    <rPh sb="0" eb="1">
      <t>guang zhou</t>
    </rPh>
    <phoneticPr fontId="3" type="noConversion"/>
  </si>
  <si>
    <t>长春- 杭州  CZ6545 08:05-11:05</t>
    <rPh sb="0" eb="1">
      <t>chang chun</t>
    </rPh>
    <phoneticPr fontId="3" type="noConversion"/>
  </si>
  <si>
    <t>重庆 - 杭州  MF8478 09:00-11:05</t>
    <rPh sb="0" eb="1">
      <t>chong qing</t>
    </rPh>
    <phoneticPr fontId="3" type="noConversion"/>
  </si>
  <si>
    <t>酒店</t>
    <rPh sb="0" eb="1">
      <t>jiu dian</t>
    </rPh>
    <phoneticPr fontId="3" type="noConversion"/>
  </si>
  <si>
    <t>人</t>
    <rPh sb="0" eb="1">
      <t>ren</t>
    </rPh>
    <phoneticPr fontId="8" type="noConversion"/>
  </si>
  <si>
    <t>间</t>
    <rPh sb="0" eb="1">
      <t>jian</t>
    </rPh>
    <phoneticPr fontId="3" type="noConversion"/>
  </si>
  <si>
    <t>晚</t>
    <rPh sb="0" eb="1">
      <t>wan</t>
    </rPh>
    <phoneticPr fontId="3" type="noConversion"/>
  </si>
  <si>
    <t xml:space="preserve">石家庄 - 杭州  </t>
    <rPh sb="0" eb="1">
      <t>shi jia zhuang</t>
    </rPh>
    <rPh sb="6" eb="7">
      <t>hang zh</t>
    </rPh>
    <phoneticPr fontId="3" type="noConversion"/>
  </si>
  <si>
    <t>长沙 - 杭州  高铁二等座</t>
    <rPh sb="0" eb="1">
      <t>chang sha</t>
    </rPh>
    <rPh sb="5" eb="6">
      <t>hang zhou</t>
    </rPh>
    <rPh sb="9" eb="10">
      <t>gao tie</t>
    </rPh>
    <rPh sb="11" eb="12">
      <t>er deng zuo</t>
    </rPh>
    <phoneticPr fontId="3" type="noConversion"/>
  </si>
  <si>
    <t>武汉 - 杭州 高铁二等座</t>
    <rPh sb="0" eb="1">
      <t>wu han</t>
    </rPh>
    <rPh sb="5" eb="6">
      <t>hang zhou</t>
    </rPh>
    <phoneticPr fontId="3" type="noConversion"/>
  </si>
  <si>
    <t>南京 - 杭州 高铁二等座</t>
    <rPh sb="0" eb="1">
      <t>nan jng</t>
    </rPh>
    <rPh sb="5" eb="6">
      <t>hang zhou</t>
    </rPh>
    <phoneticPr fontId="3" type="noConversion"/>
  </si>
  <si>
    <t>芜湖 - 杭州 高铁二等座</t>
    <rPh sb="0" eb="1">
      <t>wu hu</t>
    </rPh>
    <rPh sb="5" eb="6">
      <t>hang zhou</t>
    </rPh>
    <phoneticPr fontId="3" type="noConversion"/>
  </si>
  <si>
    <t>上海 - 杭州 高铁二等座</t>
    <rPh sb="0" eb="1">
      <t>shang hai</t>
    </rPh>
    <rPh sb="5" eb="6">
      <t>hang zhou</t>
    </rPh>
    <phoneticPr fontId="3" type="noConversion"/>
  </si>
  <si>
    <t>沙龙会场音响设备</t>
    <rPh sb="0" eb="1">
      <t>sha long</t>
    </rPh>
    <rPh sb="2" eb="3">
      <t>hui chang</t>
    </rPh>
    <rPh sb="4" eb="5">
      <t>yin xiang</t>
    </rPh>
    <rPh sb="6" eb="7">
      <t>she bei</t>
    </rPh>
    <phoneticPr fontId="3" type="noConversion"/>
  </si>
  <si>
    <t>嘉宾定制服装</t>
    <rPh sb="0" eb="1">
      <t>jia bin</t>
    </rPh>
    <rPh sb="2" eb="3">
      <t>ding zhi</t>
    </rPh>
    <rPh sb="4" eb="5">
      <t>fu zhuang</t>
    </rPh>
    <phoneticPr fontId="3" type="noConversion"/>
  </si>
  <si>
    <t>活动当地工作人员（接机/接站/住宿/会场）</t>
    <rPh sb="0" eb="1">
      <t>hud oong</t>
    </rPh>
    <rPh sb="2" eb="3">
      <t>dnag di</t>
    </rPh>
    <rPh sb="4" eb="5">
      <t>gong zuo</t>
    </rPh>
    <rPh sb="6" eb="7">
      <t>ren yuan</t>
    </rPh>
    <rPh sb="9" eb="10">
      <t>jei ji</t>
    </rPh>
    <rPh sb="12" eb="13">
      <t>jei zhan</t>
    </rPh>
    <rPh sb="15" eb="16">
      <t>zhu su</t>
    </rPh>
    <rPh sb="18" eb="19">
      <t>hui chang</t>
    </rPh>
    <phoneticPr fontId="3" type="noConversion"/>
  </si>
  <si>
    <t>前期踩点</t>
    <rPh sb="0" eb="1">
      <t>qian qi</t>
    </rPh>
    <rPh sb="2" eb="3">
      <t>cai dian</t>
    </rPh>
    <phoneticPr fontId="3" type="noConversion"/>
  </si>
  <si>
    <t>预留费用</t>
    <rPh sb="0" eb="1">
      <t>yu liu</t>
    </rPh>
    <rPh sb="2" eb="3">
      <t>fei yng</t>
    </rPh>
    <phoneticPr fontId="3" type="noConversion"/>
  </si>
  <si>
    <t>大交通差旅（北京-杭州高铁）</t>
    <rPh sb="0" eb="1">
      <t>da jiao tong</t>
    </rPh>
    <rPh sb="3" eb="4">
      <t>chai lü</t>
    </rPh>
    <rPh sb="6" eb="7">
      <t>bei jing</t>
    </rPh>
    <rPh sb="9" eb="10">
      <t>hang zhou</t>
    </rPh>
    <rPh sb="11" eb="12">
      <t>gao tie</t>
    </rPh>
    <phoneticPr fontId="3" type="noConversion"/>
  </si>
  <si>
    <t>入场表演</t>
    <rPh sb="0" eb="1">
      <t>ru chang</t>
    </rPh>
    <rPh sb="2" eb="3">
      <t>biao yan</t>
    </rPh>
    <phoneticPr fontId="3" type="noConversion"/>
  </si>
  <si>
    <t>桌</t>
    <rPh sb="0" eb="1">
      <t>zhuo</t>
    </rPh>
    <phoneticPr fontId="3" type="noConversion"/>
  </si>
  <si>
    <t>投影仪租赁；20000流明</t>
    <rPh sb="0" eb="1">
      <t>tou ying</t>
    </rPh>
    <rPh sb="2" eb="3">
      <t>yi</t>
    </rPh>
    <rPh sb="3" eb="4">
      <t>zu lin</t>
    </rPh>
    <rPh sb="11" eb="12">
      <t>liu ming</t>
    </rPh>
    <phoneticPr fontId="3" type="noConversion"/>
  </si>
  <si>
    <t>茶艺表演</t>
    <rPh sb="0" eb="1">
      <t>cha yi</t>
    </rPh>
    <rPh sb="2" eb="3">
      <t>biao yan</t>
    </rPh>
    <phoneticPr fontId="3" type="noConversion"/>
  </si>
  <si>
    <t>中式椅子租赁、运输</t>
    <rPh sb="0" eb="1">
      <t>zhong shi</t>
    </rPh>
    <rPh sb="2" eb="3">
      <t>yi zi</t>
    </rPh>
    <rPh sb="4" eb="5">
      <t>zu lin</t>
    </rPh>
    <rPh sb="7" eb="8">
      <t>yun shu</t>
    </rPh>
    <phoneticPr fontId="3" type="noConversion"/>
  </si>
  <si>
    <t>把</t>
    <rPh sb="0" eb="1">
      <t>ba</t>
    </rPh>
    <phoneticPr fontId="3" type="noConversion"/>
  </si>
  <si>
    <t>货运运船1次</t>
    <rPh sb="0" eb="1">
      <t>huo yun</t>
    </rPh>
    <rPh sb="2" eb="3">
      <t>yun</t>
    </rPh>
    <rPh sb="3" eb="4">
      <t>chuan</t>
    </rPh>
    <rPh sb="5" eb="6">
      <t>ci</t>
    </rPh>
    <phoneticPr fontId="3" type="noConversion"/>
  </si>
  <si>
    <t>艘</t>
    <rPh sb="0" eb="1">
      <t>sou</t>
    </rPh>
    <phoneticPr fontId="3" type="noConversion"/>
  </si>
  <si>
    <t>个</t>
    <rPh sb="0" eb="1">
      <t>ge</t>
    </rPh>
    <phoneticPr fontId="3" type="noConversion"/>
  </si>
  <si>
    <t>指示画架</t>
    <rPh sb="0" eb="1">
      <t>zhi shi</t>
    </rPh>
    <rPh sb="2" eb="3">
      <t>hua jia</t>
    </rPh>
    <phoneticPr fontId="3" type="noConversion"/>
  </si>
  <si>
    <t>平</t>
    <rPh sb="0" eb="1">
      <t>ping</t>
    </rPh>
    <phoneticPr fontId="3" type="noConversion"/>
  </si>
  <si>
    <t>人工</t>
    <rPh sb="0" eb="1">
      <t>ren gogn</t>
    </rPh>
    <phoneticPr fontId="3" type="noConversion"/>
  </si>
  <si>
    <t>运输费用（工厂-酒店码头）</t>
    <rPh sb="0" eb="1">
      <t>yun shu</t>
    </rPh>
    <rPh sb="2" eb="3">
      <t>fei yong</t>
    </rPh>
    <rPh sb="5" eb="6">
      <t>gogn chang</t>
    </rPh>
    <rPh sb="8" eb="9">
      <t>jiu dian</t>
    </rPh>
    <rPh sb="10" eb="11">
      <t>ma tou</t>
    </rPh>
    <phoneticPr fontId="3" type="noConversion"/>
  </si>
  <si>
    <t>大闸蟹（1位嘉宾1对，大闸蟹公4母3）</t>
    <rPh sb="0" eb="1">
      <t>da zha xie</t>
    </rPh>
    <rPh sb="5" eb="6">
      <t>wei</t>
    </rPh>
    <rPh sb="6" eb="7">
      <t>jia bin</t>
    </rPh>
    <rPh sb="9" eb="10">
      <t>dui</t>
    </rPh>
    <rPh sb="11" eb="12">
      <t>da zha xie</t>
    </rPh>
    <rPh sb="14" eb="15">
      <t>gogn</t>
    </rPh>
    <rPh sb="16" eb="17">
      <t>mu</t>
    </rPh>
    <phoneticPr fontId="3" type="noConversion"/>
  </si>
  <si>
    <t>大闸蟹酒店加工费</t>
    <rPh sb="0" eb="1">
      <t>da zha xie</t>
    </rPh>
    <rPh sb="3" eb="4">
      <t>jiu dian</t>
    </rPh>
    <rPh sb="5" eb="6">
      <t>jia gong</t>
    </rPh>
    <rPh sb="7" eb="8">
      <t>fei</t>
    </rPh>
    <phoneticPr fontId="3" type="noConversion"/>
  </si>
  <si>
    <t>只</t>
    <rPh sb="0" eb="1">
      <t>zhi</t>
    </rPh>
    <phoneticPr fontId="3" type="noConversion"/>
  </si>
  <si>
    <t>晚宴酒水（黄酒、梅子酒、白酒）</t>
    <rPh sb="0" eb="1">
      <t>wan yan</t>
    </rPh>
    <rPh sb="2" eb="3">
      <t>jiu shui</t>
    </rPh>
    <rPh sb="5" eb="6">
      <t>huang jiu</t>
    </rPh>
    <rPh sb="8" eb="9">
      <t>mei zi jiu</t>
    </rPh>
    <rPh sb="12" eb="13">
      <t>bai jiu</t>
    </rPh>
    <phoneticPr fontId="3" type="noConversion"/>
  </si>
  <si>
    <t>抵达当日午餐（商务套餐）</t>
    <rPh sb="0" eb="1">
      <t>di da</t>
    </rPh>
    <rPh sb="2" eb="3">
      <t>dnag ri</t>
    </rPh>
    <rPh sb="4" eb="5">
      <t>wu can</t>
    </rPh>
    <rPh sb="7" eb="8">
      <t>shang wu</t>
    </rPh>
    <rPh sb="9" eb="10">
      <t>tao can</t>
    </rPh>
    <phoneticPr fontId="3" type="noConversion"/>
  </si>
  <si>
    <t>预估人数</t>
    <rPh sb="0" eb="1">
      <t>y gu</t>
    </rPh>
    <rPh sb="2" eb="3">
      <t>ren shu</t>
    </rPh>
    <phoneticPr fontId="3" type="noConversion"/>
  </si>
  <si>
    <t>会议茶歇（定制茶歇）</t>
    <rPh sb="0" eb="1">
      <t>hui yi</t>
    </rPh>
    <rPh sb="2" eb="3">
      <t>cha xie</t>
    </rPh>
    <rPh sb="5" eb="6">
      <t>ding zhi</t>
    </rPh>
    <rPh sb="7" eb="8">
      <t>cha xie</t>
    </rPh>
    <phoneticPr fontId="3" type="noConversion"/>
  </si>
  <si>
    <t>纸质邀请函（洒金信纸+中式信封+印章）</t>
    <rPh sb="0" eb="1">
      <t>zhi zhi</t>
    </rPh>
    <rPh sb="2" eb="3">
      <t>yao qing han</t>
    </rPh>
    <rPh sb="8" eb="9">
      <t>xin zhi</t>
    </rPh>
    <rPh sb="11" eb="12">
      <t>zhogn shi</t>
    </rPh>
    <rPh sb="13" eb="14">
      <t>xin feng</t>
    </rPh>
    <rPh sb="16" eb="17">
      <t>yin zhang</t>
    </rPh>
    <phoneticPr fontId="3" type="noConversion"/>
  </si>
  <si>
    <t>接机手举牌（40*60KT板+手举杆）</t>
    <rPh sb="0" eb="1">
      <t>jie ji</t>
    </rPh>
    <rPh sb="2" eb="3">
      <t>shou ju pai</t>
    </rPh>
    <rPh sb="13" eb="14">
      <t>ban</t>
    </rPh>
    <rPh sb="15" eb="16">
      <t>shou ju gan</t>
    </rPh>
    <phoneticPr fontId="3" type="noConversion"/>
  </si>
  <si>
    <t>麦克风套</t>
    <rPh sb="0" eb="1">
      <t>mai ke feng</t>
    </rPh>
    <rPh sb="3" eb="4">
      <t>tao</t>
    </rPh>
    <phoneticPr fontId="3" type="noConversion"/>
  </si>
  <si>
    <t>晚宴菜单</t>
    <rPh sb="0" eb="1">
      <t>wan yan</t>
    </rPh>
    <rPh sb="2" eb="3">
      <t>cai dan</t>
    </rPh>
    <phoneticPr fontId="3" type="noConversion"/>
  </si>
  <si>
    <t>张</t>
    <rPh sb="0" eb="1">
      <t>zhang</t>
    </rPh>
    <phoneticPr fontId="3" type="noConversion"/>
  </si>
  <si>
    <t>房间欢迎信（硫酸纸）</t>
    <rPh sb="0" eb="1">
      <t>fnag jian</t>
    </rPh>
    <rPh sb="2" eb="3">
      <t>huan ying xin</t>
    </rPh>
    <rPh sb="6" eb="7">
      <t>liu suan zhi</t>
    </rPh>
    <phoneticPr fontId="3" type="noConversion"/>
  </si>
  <si>
    <t>项</t>
    <rPh sb="0" eb="1">
      <t>xaing</t>
    </rPh>
    <phoneticPr fontId="3" type="noConversion"/>
  </si>
  <si>
    <t>酒店消费券</t>
    <rPh sb="0" eb="1">
      <t>jiu dian</t>
    </rPh>
    <rPh sb="2" eb="3">
      <t>xiao fe</t>
    </rPh>
    <rPh sb="4" eb="5">
      <t>quan</t>
    </rPh>
    <phoneticPr fontId="3" type="noConversion"/>
  </si>
  <si>
    <t>午餐饭盒菜单贴纸</t>
    <rPh sb="0" eb="1">
      <t>wu can</t>
    </rPh>
    <rPh sb="2" eb="3">
      <t>fan he</t>
    </rPh>
    <rPh sb="4" eb="5">
      <t>cai dan</t>
    </rPh>
    <rPh sb="6" eb="7">
      <t>tie zhi</t>
    </rPh>
    <phoneticPr fontId="3" type="noConversion"/>
  </si>
  <si>
    <t>酒店自由活动手册</t>
    <rPh sb="0" eb="1">
      <t>jiu dian</t>
    </rPh>
    <rPh sb="2" eb="3">
      <t>zi you</t>
    </rPh>
    <rPh sb="4" eb="5">
      <t>huo dong</t>
    </rPh>
    <rPh sb="6" eb="7">
      <t>shou ce</t>
    </rPh>
    <phoneticPr fontId="3" type="noConversion"/>
  </si>
  <si>
    <t>互动体验活动 - 单请指导老师</t>
    <rPh sb="0" eb="1">
      <t>hu dong ti yan</t>
    </rPh>
    <rPh sb="4" eb="5">
      <t>huo dong</t>
    </rPh>
    <rPh sb="11" eb="12">
      <t>zhi dao lao shi</t>
    </rPh>
    <phoneticPr fontId="3" type="noConversion"/>
  </si>
  <si>
    <t>互动体验活动 - 制扇体验（含1位老师）</t>
    <rPh sb="0" eb="1">
      <t>hu dong ti yan</t>
    </rPh>
    <rPh sb="4" eb="5">
      <t>huo dong</t>
    </rPh>
    <rPh sb="9" eb="10">
      <t>zhi hsan</t>
    </rPh>
    <rPh sb="10" eb="11">
      <t>shan</t>
    </rPh>
    <rPh sb="11" eb="12">
      <t>ti yan</t>
    </rPh>
    <rPh sb="14" eb="15">
      <t>han</t>
    </rPh>
    <rPh sb="16" eb="17">
      <t>wei</t>
    </rPh>
    <rPh sb="17" eb="18">
      <t>lao sh</t>
    </rPh>
    <phoneticPr fontId="3" type="noConversion"/>
  </si>
  <si>
    <t>古筝/琵琶表演老师；含差旅</t>
    <rPh sb="0" eb="1">
      <t>gu zheng</t>
    </rPh>
    <rPh sb="3" eb="4">
      <t>pi pa</t>
    </rPh>
    <rPh sb="5" eb="6">
      <t>biao yan</t>
    </rPh>
    <rPh sb="7" eb="8">
      <t>lao shi</t>
    </rPh>
    <rPh sb="10" eb="11">
      <t>han</t>
    </rPh>
    <rPh sb="11" eb="12">
      <t>chai lü</t>
    </rPh>
    <phoneticPr fontId="3" type="noConversion"/>
  </si>
  <si>
    <t>摄像师</t>
    <rPh sb="0" eb="1">
      <t>she xinag shi</t>
    </rPh>
    <phoneticPr fontId="3" type="noConversion"/>
  </si>
  <si>
    <t>1人，8小时内</t>
    <rPh sb="1" eb="2">
      <t>ren</t>
    </rPh>
    <rPh sb="4" eb="5">
      <t>xiao shi</t>
    </rPh>
    <rPh sb="6" eb="7">
      <t>nei</t>
    </rPh>
    <phoneticPr fontId="3" type="noConversion"/>
  </si>
  <si>
    <t>摄影摄像差旅</t>
    <rPh sb="0" eb="1">
      <t>she ying she ixang</t>
    </rPh>
    <rPh sb="4" eb="5">
      <t>chai lü</t>
    </rPh>
    <phoneticPr fontId="3" type="noConversion"/>
  </si>
  <si>
    <t>交通餐饮差旅</t>
    <rPh sb="0" eb="1">
      <t>jiao tong</t>
    </rPh>
    <rPh sb="2" eb="3">
      <t>can yin</t>
    </rPh>
    <rPh sb="4" eb="5">
      <t>chai lü</t>
    </rPh>
    <phoneticPr fontId="3" type="noConversion"/>
  </si>
  <si>
    <t>易拉宝</t>
    <rPh sb="0" eb="1">
      <t>yi la bao</t>
    </rPh>
    <phoneticPr fontId="3" type="noConversion"/>
  </si>
  <si>
    <t>青荇度签到背景板；4m*2.5m；桁架宝丽布</t>
    <rPh sb="0" eb="1">
      <t>qing xing du</t>
    </rPh>
    <rPh sb="3" eb="4">
      <t>qian dao</t>
    </rPh>
    <rPh sb="5" eb="6">
      <t>bei jing ban</t>
    </rPh>
    <rPh sb="17" eb="18">
      <t>heng jia</t>
    </rPh>
    <rPh sb="19" eb="20">
      <t>bao</t>
    </rPh>
    <rPh sb="20" eb="21">
      <t>li</t>
    </rPh>
    <rPh sb="21" eb="22">
      <t>bu</t>
    </rPh>
    <phoneticPr fontId="3" type="noConversion"/>
  </si>
  <si>
    <t>序厅会议签到背景板（快幕秀）</t>
    <rPh sb="0" eb="1">
      <t>xu ting</t>
    </rPh>
    <rPh sb="2" eb="3">
      <t>hui yi</t>
    </rPh>
    <rPh sb="4" eb="5">
      <t>qian dao</t>
    </rPh>
    <rPh sb="6" eb="7">
      <t>bei jing ban</t>
    </rPh>
    <rPh sb="10" eb="11">
      <t>kuai</t>
    </rPh>
    <rPh sb="11" eb="12">
      <t>mu</t>
    </rPh>
    <rPh sb="12" eb="13">
      <t>xiu</t>
    </rPh>
    <phoneticPr fontId="3" type="noConversion"/>
  </si>
  <si>
    <t>会议签到物料（印章）</t>
    <rPh sb="0" eb="1">
      <t>hui yi</t>
    </rPh>
    <rPh sb="2" eb="3">
      <t>qain dao</t>
    </rPh>
    <rPh sb="4" eb="5">
      <t>wu liao</t>
    </rPh>
    <rPh sb="7" eb="8">
      <t>yin zhang</t>
    </rPh>
    <phoneticPr fontId="3" type="noConversion"/>
  </si>
  <si>
    <t>会议签到物料（桌面装饰、签到画卷）</t>
    <rPh sb="0" eb="1">
      <t>hui yi</t>
    </rPh>
    <rPh sb="2" eb="3">
      <t>qain dao</t>
    </rPh>
    <rPh sb="4" eb="5">
      <t>wu liao</t>
    </rPh>
    <rPh sb="7" eb="8">
      <t>zhuo man</t>
    </rPh>
    <rPh sb="8" eb="9">
      <t>mian</t>
    </rPh>
    <rPh sb="9" eb="10">
      <t>zhuang shi</t>
    </rPh>
    <rPh sb="12" eb="13">
      <t>qian dao</t>
    </rPh>
    <rPh sb="14" eb="15">
      <t>hau juan</t>
    </rPh>
    <phoneticPr fontId="3" type="noConversion"/>
  </si>
  <si>
    <t>会议桌旗</t>
    <rPh sb="0" eb="1">
      <t>hui yi</t>
    </rPh>
    <rPh sb="2" eb="3">
      <t>zhuo qi</t>
    </rPh>
    <phoneticPr fontId="3" type="noConversion"/>
  </si>
  <si>
    <t>桌</t>
    <rPh sb="0" eb="1">
      <t>z</t>
    </rPh>
    <phoneticPr fontId="3" type="noConversion"/>
  </si>
  <si>
    <t>物料采购预留费用</t>
    <rPh sb="0" eb="1">
      <t>wu liao</t>
    </rPh>
    <rPh sb="2" eb="3">
      <t>cai gou</t>
    </rPh>
    <rPh sb="4" eb="5">
      <t>yu liu</t>
    </rPh>
    <rPh sb="6" eb="7">
      <t>fei yong</t>
    </rPh>
    <phoneticPr fontId="3" type="noConversion"/>
  </si>
  <si>
    <t>guoyanlei@cct.cn</t>
    <phoneticPr fontId="3" type="noConversion"/>
  </si>
  <si>
    <t>伴手礼</t>
    <rPh sb="0" eb="1">
      <t>ban shou li</t>
    </rPh>
    <phoneticPr fontId="3" type="noConversion"/>
  </si>
  <si>
    <t>北京 - 杭州  CA1595 08:35-10:55
按照机票5折预估，下同</t>
    <rPh sb="0" eb="1">
      <t>bei jing</t>
    </rPh>
    <rPh sb="5" eb="6">
      <t>hang zh</t>
    </rPh>
    <rPh sb="28" eb="29">
      <t>an zhao</t>
    </rPh>
    <rPh sb="30" eb="31">
      <t>ji piao</t>
    </rPh>
    <rPh sb="33" eb="34">
      <t>zhe</t>
    </rPh>
    <rPh sb="34" eb="35">
      <t>yu gu</t>
    </rPh>
    <rPh sb="37" eb="38">
      <t>xia tong</t>
    </rPh>
    <phoneticPr fontId="3" type="noConversion"/>
  </si>
  <si>
    <t>房间欢迎物料（熏香+果盘）</t>
    <rPh sb="0" eb="1">
      <t>fang jian</t>
    </rPh>
    <rPh sb="2" eb="3">
      <t>huan ying</t>
    </rPh>
    <rPh sb="4" eb="5">
      <t>wu liao</t>
    </rPh>
    <rPh sb="7" eb="8">
      <t>xun xiang</t>
    </rPh>
    <rPh sb="10" eb="11">
      <t>guo pan</t>
    </rPh>
    <phoneticPr fontId="3" type="noConversion"/>
  </si>
  <si>
    <t>懂车帝2020汽车营销变革研讨沙龙-康辉报价单</t>
    <rPh sb="0" eb="1">
      <t>dong hce di</t>
    </rPh>
    <rPh sb="7" eb="8">
      <t>qi che</t>
    </rPh>
    <rPh sb="9" eb="10">
      <t>yign xiao</t>
    </rPh>
    <rPh sb="11" eb="12">
      <t>bian ge</t>
    </rPh>
    <rPh sb="13" eb="14">
      <t>yan tao</t>
    </rPh>
    <rPh sb="15" eb="16">
      <t>sha long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</si>
</sst>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.00_ ;_ * \-#,##0.00_ ;_ * &quot;-&quot;??_ ;_ @_ "/>
    <numFmt numFmtId="177" formatCode="\¥#,##0.00;[Red]\¥\-#,##0.00"/>
    <numFmt numFmtId="178" formatCode="&quot;¥&quot;#,##0.00"/>
    <numFmt numFmtId="180" formatCode="&quot;¥&quot;#,##0;[Red]\-&quot;¥&quot;#,##0"/>
  </numFmts>
  <fonts count="15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微软雅黑"/>
      <family val="3"/>
      <charset val="134"/>
    </font>
    <font>
      <u/>
      <sz val="11"/>
      <color rgb="FF0000FF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/>
    <xf numFmtId="176" fontId="7" fillId="0" borderId="0" applyFont="0" applyFill="0" applyBorder="0" applyAlignment="0" applyProtection="0"/>
    <xf numFmtId="0" fontId="9" fillId="0" borderId="0">
      <alignment vertical="center"/>
    </xf>
    <xf numFmtId="0" fontId="10" fillId="0" borderId="0" applyNumberFormat="0"/>
    <xf numFmtId="0" fontId="10" fillId="0" borderId="0" applyNumberFormat="0"/>
  </cellStyleXfs>
  <cellXfs count="82">
    <xf numFmtId="0" fontId="0" fillId="0" borderId="0" xfId="0">
      <alignment vertical="center"/>
    </xf>
    <xf numFmtId="0" fontId="4" fillId="5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>
      <alignment vertical="center"/>
    </xf>
    <xf numFmtId="0" fontId="11" fillId="0" borderId="0" xfId="0" applyFont="1" applyAlignment="1"/>
    <xf numFmtId="0" fontId="12" fillId="0" borderId="0" xfId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/>
    <xf numFmtId="177" fontId="5" fillId="0" borderId="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/>
    <xf numFmtId="177" fontId="5" fillId="0" borderId="2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4" fillId="0" borderId="13" xfId="0" applyFont="1" applyBorder="1" applyAlignment="1"/>
    <xf numFmtId="0" fontId="4" fillId="0" borderId="0" xfId="0" applyFont="1" applyAlignment="1"/>
    <xf numFmtId="177" fontId="13" fillId="6" borderId="1" xfId="0" applyNumberFormat="1" applyFont="1" applyFill="1" applyBorder="1" applyAlignment="1">
      <alignment horizontal="center" vertical="center"/>
    </xf>
    <xf numFmtId="0" fontId="4" fillId="0" borderId="11" xfId="0" applyFont="1" applyBorder="1" applyAlignment="1"/>
    <xf numFmtId="0" fontId="13" fillId="0" borderId="0" xfId="0" applyFont="1" applyAlignment="1"/>
    <xf numFmtId="0" fontId="6" fillId="0" borderId="5" xfId="0" applyFont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13" xfId="0" applyFont="1" applyBorder="1" applyAlignment="1"/>
    <xf numFmtId="0" fontId="1" fillId="0" borderId="0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49" fontId="6" fillId="5" borderId="10" xfId="0" applyNumberFormat="1" applyFont="1" applyFill="1" applyBorder="1" applyAlignment="1">
      <alignment horizontal="left" vertical="center"/>
    </xf>
    <xf numFmtId="49" fontId="6" fillId="5" borderId="11" xfId="0" applyNumberFormat="1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2" fillId="0" borderId="10" xfId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80" fontId="13" fillId="7" borderId="10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10" xfId="6"/>
    <cellStyle name="常规 2" xfId="5"/>
    <cellStyle name="常规 3" xfId="2"/>
    <cellStyle name="常规 4" xfId="4"/>
    <cellStyle name="超链接" xfId="1" builtinId="8"/>
    <cellStyle name="千位分隔 2" xf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tabSelected="1" zoomScale="86" workbookViewId="0">
      <selection sqref="A1:I1"/>
    </sheetView>
  </sheetViews>
  <sheetFormatPr baseColWidth="10" defaultColWidth="9" defaultRowHeight="22" customHeight="1" x14ac:dyDescent="0.25"/>
  <cols>
    <col min="1" max="1" width="11.33203125" style="10" bestFit="1" customWidth="1"/>
    <col min="2" max="2" width="17" style="10" customWidth="1"/>
    <col min="3" max="3" width="38.33203125" style="12" customWidth="1"/>
    <col min="4" max="7" width="6" style="10" customWidth="1"/>
    <col min="8" max="8" width="22.1640625" style="12" customWidth="1"/>
    <col min="9" max="9" width="15.83203125" style="10" customWidth="1"/>
    <col min="10" max="10" width="21.33203125" style="10" customWidth="1"/>
    <col min="11" max="247" width="9" style="10"/>
    <col min="248" max="248" width="16.5" style="10" customWidth="1"/>
    <col min="249" max="249" width="12" style="10" customWidth="1"/>
    <col min="250" max="255" width="9" style="10" customWidth="1"/>
    <col min="256" max="259" width="5.1640625" style="10" customWidth="1"/>
    <col min="260" max="260" width="5.83203125" style="10" customWidth="1"/>
    <col min="261" max="261" width="10.83203125" style="10" customWidth="1"/>
    <col min="262" max="262" width="21.83203125" style="10" customWidth="1"/>
    <col min="263" max="503" width="9" style="10"/>
    <col min="504" max="504" width="16.5" style="10" customWidth="1"/>
    <col min="505" max="505" width="12" style="10" customWidth="1"/>
    <col min="506" max="511" width="9" style="10" customWidth="1"/>
    <col min="512" max="515" width="5.1640625" style="10" customWidth="1"/>
    <col min="516" max="516" width="5.83203125" style="10" customWidth="1"/>
    <col min="517" max="517" width="10.83203125" style="10" customWidth="1"/>
    <col min="518" max="518" width="21.83203125" style="10" customWidth="1"/>
    <col min="519" max="759" width="9" style="10"/>
    <col min="760" max="760" width="16.5" style="10" customWidth="1"/>
    <col min="761" max="761" width="12" style="10" customWidth="1"/>
    <col min="762" max="767" width="9" style="10" customWidth="1"/>
    <col min="768" max="771" width="5.1640625" style="10" customWidth="1"/>
    <col min="772" max="772" width="5.83203125" style="10" customWidth="1"/>
    <col min="773" max="773" width="10.83203125" style="10" customWidth="1"/>
    <col min="774" max="774" width="21.83203125" style="10" customWidth="1"/>
    <col min="775" max="1015" width="9" style="10"/>
    <col min="1016" max="1016" width="16.5" style="10" customWidth="1"/>
    <col min="1017" max="1017" width="12" style="10" customWidth="1"/>
    <col min="1018" max="1023" width="9" style="10" customWidth="1"/>
    <col min="1024" max="1027" width="5.1640625" style="10" customWidth="1"/>
    <col min="1028" max="1028" width="5.83203125" style="10" customWidth="1"/>
    <col min="1029" max="1029" width="10.83203125" style="10" customWidth="1"/>
    <col min="1030" max="1030" width="21.83203125" style="10" customWidth="1"/>
    <col min="1031" max="1271" width="9" style="10"/>
    <col min="1272" max="1272" width="16.5" style="10" customWidth="1"/>
    <col min="1273" max="1273" width="12" style="10" customWidth="1"/>
    <col min="1274" max="1279" width="9" style="10" customWidth="1"/>
    <col min="1280" max="1283" width="5.1640625" style="10" customWidth="1"/>
    <col min="1284" max="1284" width="5.83203125" style="10" customWidth="1"/>
    <col min="1285" max="1285" width="10.83203125" style="10" customWidth="1"/>
    <col min="1286" max="1286" width="21.83203125" style="10" customWidth="1"/>
    <col min="1287" max="1527" width="9" style="10"/>
    <col min="1528" max="1528" width="16.5" style="10" customWidth="1"/>
    <col min="1529" max="1529" width="12" style="10" customWidth="1"/>
    <col min="1530" max="1535" width="9" style="10" customWidth="1"/>
    <col min="1536" max="1539" width="5.1640625" style="10" customWidth="1"/>
    <col min="1540" max="1540" width="5.83203125" style="10" customWidth="1"/>
    <col min="1541" max="1541" width="10.83203125" style="10" customWidth="1"/>
    <col min="1542" max="1542" width="21.83203125" style="10" customWidth="1"/>
    <col min="1543" max="1783" width="9" style="10"/>
    <col min="1784" max="1784" width="16.5" style="10" customWidth="1"/>
    <col min="1785" max="1785" width="12" style="10" customWidth="1"/>
    <col min="1786" max="1791" width="9" style="10" customWidth="1"/>
    <col min="1792" max="1795" width="5.1640625" style="10" customWidth="1"/>
    <col min="1796" max="1796" width="5.83203125" style="10" customWidth="1"/>
    <col min="1797" max="1797" width="10.83203125" style="10" customWidth="1"/>
    <col min="1798" max="1798" width="21.83203125" style="10" customWidth="1"/>
    <col min="1799" max="2039" width="9" style="10"/>
    <col min="2040" max="2040" width="16.5" style="10" customWidth="1"/>
    <col min="2041" max="2041" width="12" style="10" customWidth="1"/>
    <col min="2042" max="2047" width="9" style="10" customWidth="1"/>
    <col min="2048" max="2051" width="5.1640625" style="10" customWidth="1"/>
    <col min="2052" max="2052" width="5.83203125" style="10" customWidth="1"/>
    <col min="2053" max="2053" width="10.83203125" style="10" customWidth="1"/>
    <col min="2054" max="2054" width="21.83203125" style="10" customWidth="1"/>
    <col min="2055" max="2295" width="9" style="10"/>
    <col min="2296" max="2296" width="16.5" style="10" customWidth="1"/>
    <col min="2297" max="2297" width="12" style="10" customWidth="1"/>
    <col min="2298" max="2303" width="9" style="10" customWidth="1"/>
    <col min="2304" max="2307" width="5.1640625" style="10" customWidth="1"/>
    <col min="2308" max="2308" width="5.83203125" style="10" customWidth="1"/>
    <col min="2309" max="2309" width="10.83203125" style="10" customWidth="1"/>
    <col min="2310" max="2310" width="21.83203125" style="10" customWidth="1"/>
    <col min="2311" max="2551" width="9" style="10"/>
    <col min="2552" max="2552" width="16.5" style="10" customWidth="1"/>
    <col min="2553" max="2553" width="12" style="10" customWidth="1"/>
    <col min="2554" max="2559" width="9" style="10" customWidth="1"/>
    <col min="2560" max="2563" width="5.1640625" style="10" customWidth="1"/>
    <col min="2564" max="2564" width="5.83203125" style="10" customWidth="1"/>
    <col min="2565" max="2565" width="10.83203125" style="10" customWidth="1"/>
    <col min="2566" max="2566" width="21.83203125" style="10" customWidth="1"/>
    <col min="2567" max="2807" width="9" style="10"/>
    <col min="2808" max="2808" width="16.5" style="10" customWidth="1"/>
    <col min="2809" max="2809" width="12" style="10" customWidth="1"/>
    <col min="2810" max="2815" width="9" style="10" customWidth="1"/>
    <col min="2816" max="2819" width="5.1640625" style="10" customWidth="1"/>
    <col min="2820" max="2820" width="5.83203125" style="10" customWidth="1"/>
    <col min="2821" max="2821" width="10.83203125" style="10" customWidth="1"/>
    <col min="2822" max="2822" width="21.83203125" style="10" customWidth="1"/>
    <col min="2823" max="3063" width="9" style="10"/>
    <col min="3064" max="3064" width="16.5" style="10" customWidth="1"/>
    <col min="3065" max="3065" width="12" style="10" customWidth="1"/>
    <col min="3066" max="3071" width="9" style="10" customWidth="1"/>
    <col min="3072" max="3075" width="5.1640625" style="10" customWidth="1"/>
    <col min="3076" max="3076" width="5.83203125" style="10" customWidth="1"/>
    <col min="3077" max="3077" width="10.83203125" style="10" customWidth="1"/>
    <col min="3078" max="3078" width="21.83203125" style="10" customWidth="1"/>
    <col min="3079" max="3319" width="9" style="10"/>
    <col min="3320" max="3320" width="16.5" style="10" customWidth="1"/>
    <col min="3321" max="3321" width="12" style="10" customWidth="1"/>
    <col min="3322" max="3327" width="9" style="10" customWidth="1"/>
    <col min="3328" max="3331" width="5.1640625" style="10" customWidth="1"/>
    <col min="3332" max="3332" width="5.83203125" style="10" customWidth="1"/>
    <col min="3333" max="3333" width="10.83203125" style="10" customWidth="1"/>
    <col min="3334" max="3334" width="21.83203125" style="10" customWidth="1"/>
    <col min="3335" max="3575" width="9" style="10"/>
    <col min="3576" max="3576" width="16.5" style="10" customWidth="1"/>
    <col min="3577" max="3577" width="12" style="10" customWidth="1"/>
    <col min="3578" max="3583" width="9" style="10" customWidth="1"/>
    <col min="3584" max="3587" width="5.1640625" style="10" customWidth="1"/>
    <col min="3588" max="3588" width="5.83203125" style="10" customWidth="1"/>
    <col min="3589" max="3589" width="10.83203125" style="10" customWidth="1"/>
    <col min="3590" max="3590" width="21.83203125" style="10" customWidth="1"/>
    <col min="3591" max="3831" width="9" style="10"/>
    <col min="3832" max="3832" width="16.5" style="10" customWidth="1"/>
    <col min="3833" max="3833" width="12" style="10" customWidth="1"/>
    <col min="3834" max="3839" width="9" style="10" customWidth="1"/>
    <col min="3840" max="3843" width="5.1640625" style="10" customWidth="1"/>
    <col min="3844" max="3844" width="5.83203125" style="10" customWidth="1"/>
    <col min="3845" max="3845" width="10.83203125" style="10" customWidth="1"/>
    <col min="3846" max="3846" width="21.83203125" style="10" customWidth="1"/>
    <col min="3847" max="4087" width="9" style="10"/>
    <col min="4088" max="4088" width="16.5" style="10" customWidth="1"/>
    <col min="4089" max="4089" width="12" style="10" customWidth="1"/>
    <col min="4090" max="4095" width="9" style="10" customWidth="1"/>
    <col min="4096" max="4099" width="5.1640625" style="10" customWidth="1"/>
    <col min="4100" max="4100" width="5.83203125" style="10" customWidth="1"/>
    <col min="4101" max="4101" width="10.83203125" style="10" customWidth="1"/>
    <col min="4102" max="4102" width="21.83203125" style="10" customWidth="1"/>
    <col min="4103" max="4343" width="9" style="10"/>
    <col min="4344" max="4344" width="16.5" style="10" customWidth="1"/>
    <col min="4345" max="4345" width="12" style="10" customWidth="1"/>
    <col min="4346" max="4351" width="9" style="10" customWidth="1"/>
    <col min="4352" max="4355" width="5.1640625" style="10" customWidth="1"/>
    <col min="4356" max="4356" width="5.83203125" style="10" customWidth="1"/>
    <col min="4357" max="4357" width="10.83203125" style="10" customWidth="1"/>
    <col min="4358" max="4358" width="21.83203125" style="10" customWidth="1"/>
    <col min="4359" max="4599" width="9" style="10"/>
    <col min="4600" max="4600" width="16.5" style="10" customWidth="1"/>
    <col min="4601" max="4601" width="12" style="10" customWidth="1"/>
    <col min="4602" max="4607" width="9" style="10" customWidth="1"/>
    <col min="4608" max="4611" width="5.1640625" style="10" customWidth="1"/>
    <col min="4612" max="4612" width="5.83203125" style="10" customWidth="1"/>
    <col min="4613" max="4613" width="10.83203125" style="10" customWidth="1"/>
    <col min="4614" max="4614" width="21.83203125" style="10" customWidth="1"/>
    <col min="4615" max="4855" width="9" style="10"/>
    <col min="4856" max="4856" width="16.5" style="10" customWidth="1"/>
    <col min="4857" max="4857" width="12" style="10" customWidth="1"/>
    <col min="4858" max="4863" width="9" style="10" customWidth="1"/>
    <col min="4864" max="4867" width="5.1640625" style="10" customWidth="1"/>
    <col min="4868" max="4868" width="5.83203125" style="10" customWidth="1"/>
    <col min="4869" max="4869" width="10.83203125" style="10" customWidth="1"/>
    <col min="4870" max="4870" width="21.83203125" style="10" customWidth="1"/>
    <col min="4871" max="5111" width="9" style="10"/>
    <col min="5112" max="5112" width="16.5" style="10" customWidth="1"/>
    <col min="5113" max="5113" width="12" style="10" customWidth="1"/>
    <col min="5114" max="5119" width="9" style="10" customWidth="1"/>
    <col min="5120" max="5123" width="5.1640625" style="10" customWidth="1"/>
    <col min="5124" max="5124" width="5.83203125" style="10" customWidth="1"/>
    <col min="5125" max="5125" width="10.83203125" style="10" customWidth="1"/>
    <col min="5126" max="5126" width="21.83203125" style="10" customWidth="1"/>
    <col min="5127" max="5367" width="9" style="10"/>
    <col min="5368" max="5368" width="16.5" style="10" customWidth="1"/>
    <col min="5369" max="5369" width="12" style="10" customWidth="1"/>
    <col min="5370" max="5375" width="9" style="10" customWidth="1"/>
    <col min="5376" max="5379" width="5.1640625" style="10" customWidth="1"/>
    <col min="5380" max="5380" width="5.83203125" style="10" customWidth="1"/>
    <col min="5381" max="5381" width="10.83203125" style="10" customWidth="1"/>
    <col min="5382" max="5382" width="21.83203125" style="10" customWidth="1"/>
    <col min="5383" max="5623" width="9" style="10"/>
    <col min="5624" max="5624" width="16.5" style="10" customWidth="1"/>
    <col min="5625" max="5625" width="12" style="10" customWidth="1"/>
    <col min="5626" max="5631" width="9" style="10" customWidth="1"/>
    <col min="5632" max="5635" width="5.1640625" style="10" customWidth="1"/>
    <col min="5636" max="5636" width="5.83203125" style="10" customWidth="1"/>
    <col min="5637" max="5637" width="10.83203125" style="10" customWidth="1"/>
    <col min="5638" max="5638" width="21.83203125" style="10" customWidth="1"/>
    <col min="5639" max="5879" width="9" style="10"/>
    <col min="5880" max="5880" width="16.5" style="10" customWidth="1"/>
    <col min="5881" max="5881" width="12" style="10" customWidth="1"/>
    <col min="5882" max="5887" width="9" style="10" customWidth="1"/>
    <col min="5888" max="5891" width="5.1640625" style="10" customWidth="1"/>
    <col min="5892" max="5892" width="5.83203125" style="10" customWidth="1"/>
    <col min="5893" max="5893" width="10.83203125" style="10" customWidth="1"/>
    <col min="5894" max="5894" width="21.83203125" style="10" customWidth="1"/>
    <col min="5895" max="6135" width="9" style="10"/>
    <col min="6136" max="6136" width="16.5" style="10" customWidth="1"/>
    <col min="6137" max="6137" width="12" style="10" customWidth="1"/>
    <col min="6138" max="6143" width="9" style="10" customWidth="1"/>
    <col min="6144" max="6147" width="5.1640625" style="10" customWidth="1"/>
    <col min="6148" max="6148" width="5.83203125" style="10" customWidth="1"/>
    <col min="6149" max="6149" width="10.83203125" style="10" customWidth="1"/>
    <col min="6150" max="6150" width="21.83203125" style="10" customWidth="1"/>
    <col min="6151" max="6391" width="9" style="10"/>
    <col min="6392" max="6392" width="16.5" style="10" customWidth="1"/>
    <col min="6393" max="6393" width="12" style="10" customWidth="1"/>
    <col min="6394" max="6399" width="9" style="10" customWidth="1"/>
    <col min="6400" max="6403" width="5.1640625" style="10" customWidth="1"/>
    <col min="6404" max="6404" width="5.83203125" style="10" customWidth="1"/>
    <col min="6405" max="6405" width="10.83203125" style="10" customWidth="1"/>
    <col min="6406" max="6406" width="21.83203125" style="10" customWidth="1"/>
    <col min="6407" max="6647" width="9" style="10"/>
    <col min="6648" max="6648" width="16.5" style="10" customWidth="1"/>
    <col min="6649" max="6649" width="12" style="10" customWidth="1"/>
    <col min="6650" max="6655" width="9" style="10" customWidth="1"/>
    <col min="6656" max="6659" width="5.1640625" style="10" customWidth="1"/>
    <col min="6660" max="6660" width="5.83203125" style="10" customWidth="1"/>
    <col min="6661" max="6661" width="10.83203125" style="10" customWidth="1"/>
    <col min="6662" max="6662" width="21.83203125" style="10" customWidth="1"/>
    <col min="6663" max="6903" width="9" style="10"/>
    <col min="6904" max="6904" width="16.5" style="10" customWidth="1"/>
    <col min="6905" max="6905" width="12" style="10" customWidth="1"/>
    <col min="6906" max="6911" width="9" style="10" customWidth="1"/>
    <col min="6912" max="6915" width="5.1640625" style="10" customWidth="1"/>
    <col min="6916" max="6916" width="5.83203125" style="10" customWidth="1"/>
    <col min="6917" max="6917" width="10.83203125" style="10" customWidth="1"/>
    <col min="6918" max="6918" width="21.83203125" style="10" customWidth="1"/>
    <col min="6919" max="7159" width="9" style="10"/>
    <col min="7160" max="7160" width="16.5" style="10" customWidth="1"/>
    <col min="7161" max="7161" width="12" style="10" customWidth="1"/>
    <col min="7162" max="7167" width="9" style="10" customWidth="1"/>
    <col min="7168" max="7171" width="5.1640625" style="10" customWidth="1"/>
    <col min="7172" max="7172" width="5.83203125" style="10" customWidth="1"/>
    <col min="7173" max="7173" width="10.83203125" style="10" customWidth="1"/>
    <col min="7174" max="7174" width="21.83203125" style="10" customWidth="1"/>
    <col min="7175" max="7415" width="9" style="10"/>
    <col min="7416" max="7416" width="16.5" style="10" customWidth="1"/>
    <col min="7417" max="7417" width="12" style="10" customWidth="1"/>
    <col min="7418" max="7423" width="9" style="10" customWidth="1"/>
    <col min="7424" max="7427" width="5.1640625" style="10" customWidth="1"/>
    <col min="7428" max="7428" width="5.83203125" style="10" customWidth="1"/>
    <col min="7429" max="7429" width="10.83203125" style="10" customWidth="1"/>
    <col min="7430" max="7430" width="21.83203125" style="10" customWidth="1"/>
    <col min="7431" max="7671" width="9" style="10"/>
    <col min="7672" max="7672" width="16.5" style="10" customWidth="1"/>
    <col min="7673" max="7673" width="12" style="10" customWidth="1"/>
    <col min="7674" max="7679" width="9" style="10" customWidth="1"/>
    <col min="7680" max="7683" width="5.1640625" style="10" customWidth="1"/>
    <col min="7684" max="7684" width="5.83203125" style="10" customWidth="1"/>
    <col min="7685" max="7685" width="10.83203125" style="10" customWidth="1"/>
    <col min="7686" max="7686" width="21.83203125" style="10" customWidth="1"/>
    <col min="7687" max="7927" width="9" style="10"/>
    <col min="7928" max="7928" width="16.5" style="10" customWidth="1"/>
    <col min="7929" max="7929" width="12" style="10" customWidth="1"/>
    <col min="7930" max="7935" width="9" style="10" customWidth="1"/>
    <col min="7936" max="7939" width="5.1640625" style="10" customWidth="1"/>
    <col min="7940" max="7940" width="5.83203125" style="10" customWidth="1"/>
    <col min="7941" max="7941" width="10.83203125" style="10" customWidth="1"/>
    <col min="7942" max="7942" width="21.83203125" style="10" customWidth="1"/>
    <col min="7943" max="8183" width="9" style="10"/>
    <col min="8184" max="8184" width="16.5" style="10" customWidth="1"/>
    <col min="8185" max="8185" width="12" style="10" customWidth="1"/>
    <col min="8186" max="8191" width="9" style="10" customWidth="1"/>
    <col min="8192" max="8195" width="5.1640625" style="10" customWidth="1"/>
    <col min="8196" max="8196" width="5.83203125" style="10" customWidth="1"/>
    <col min="8197" max="8197" width="10.83203125" style="10" customWidth="1"/>
    <col min="8198" max="8198" width="21.83203125" style="10" customWidth="1"/>
    <col min="8199" max="8439" width="9" style="10"/>
    <col min="8440" max="8440" width="16.5" style="10" customWidth="1"/>
    <col min="8441" max="8441" width="12" style="10" customWidth="1"/>
    <col min="8442" max="8447" width="9" style="10" customWidth="1"/>
    <col min="8448" max="8451" width="5.1640625" style="10" customWidth="1"/>
    <col min="8452" max="8452" width="5.83203125" style="10" customWidth="1"/>
    <col min="8453" max="8453" width="10.83203125" style="10" customWidth="1"/>
    <col min="8454" max="8454" width="21.83203125" style="10" customWidth="1"/>
    <col min="8455" max="8695" width="9" style="10"/>
    <col min="8696" max="8696" width="16.5" style="10" customWidth="1"/>
    <col min="8697" max="8697" width="12" style="10" customWidth="1"/>
    <col min="8698" max="8703" width="9" style="10" customWidth="1"/>
    <col min="8704" max="8707" width="5.1640625" style="10" customWidth="1"/>
    <col min="8708" max="8708" width="5.83203125" style="10" customWidth="1"/>
    <col min="8709" max="8709" width="10.83203125" style="10" customWidth="1"/>
    <col min="8710" max="8710" width="21.83203125" style="10" customWidth="1"/>
    <col min="8711" max="8951" width="9" style="10"/>
    <col min="8952" max="8952" width="16.5" style="10" customWidth="1"/>
    <col min="8953" max="8953" width="12" style="10" customWidth="1"/>
    <col min="8954" max="8959" width="9" style="10" customWidth="1"/>
    <col min="8960" max="8963" width="5.1640625" style="10" customWidth="1"/>
    <col min="8964" max="8964" width="5.83203125" style="10" customWidth="1"/>
    <col min="8965" max="8965" width="10.83203125" style="10" customWidth="1"/>
    <col min="8966" max="8966" width="21.83203125" style="10" customWidth="1"/>
    <col min="8967" max="9207" width="9" style="10"/>
    <col min="9208" max="9208" width="16.5" style="10" customWidth="1"/>
    <col min="9209" max="9209" width="12" style="10" customWidth="1"/>
    <col min="9210" max="9215" width="9" style="10" customWidth="1"/>
    <col min="9216" max="9219" width="5.1640625" style="10" customWidth="1"/>
    <col min="9220" max="9220" width="5.83203125" style="10" customWidth="1"/>
    <col min="9221" max="9221" width="10.83203125" style="10" customWidth="1"/>
    <col min="9222" max="9222" width="21.83203125" style="10" customWidth="1"/>
    <col min="9223" max="9463" width="9" style="10"/>
    <col min="9464" max="9464" width="16.5" style="10" customWidth="1"/>
    <col min="9465" max="9465" width="12" style="10" customWidth="1"/>
    <col min="9466" max="9471" width="9" style="10" customWidth="1"/>
    <col min="9472" max="9475" width="5.1640625" style="10" customWidth="1"/>
    <col min="9476" max="9476" width="5.83203125" style="10" customWidth="1"/>
    <col min="9477" max="9477" width="10.83203125" style="10" customWidth="1"/>
    <col min="9478" max="9478" width="21.83203125" style="10" customWidth="1"/>
    <col min="9479" max="9719" width="9" style="10"/>
    <col min="9720" max="9720" width="16.5" style="10" customWidth="1"/>
    <col min="9721" max="9721" width="12" style="10" customWidth="1"/>
    <col min="9722" max="9727" width="9" style="10" customWidth="1"/>
    <col min="9728" max="9731" width="5.1640625" style="10" customWidth="1"/>
    <col min="9732" max="9732" width="5.83203125" style="10" customWidth="1"/>
    <col min="9733" max="9733" width="10.83203125" style="10" customWidth="1"/>
    <col min="9734" max="9734" width="21.83203125" style="10" customWidth="1"/>
    <col min="9735" max="9975" width="9" style="10"/>
    <col min="9976" max="9976" width="16.5" style="10" customWidth="1"/>
    <col min="9977" max="9977" width="12" style="10" customWidth="1"/>
    <col min="9978" max="9983" width="9" style="10" customWidth="1"/>
    <col min="9984" max="9987" width="5.1640625" style="10" customWidth="1"/>
    <col min="9988" max="9988" width="5.83203125" style="10" customWidth="1"/>
    <col min="9989" max="9989" width="10.83203125" style="10" customWidth="1"/>
    <col min="9990" max="9990" width="21.83203125" style="10" customWidth="1"/>
    <col min="9991" max="10231" width="9" style="10"/>
    <col min="10232" max="10232" width="16.5" style="10" customWidth="1"/>
    <col min="10233" max="10233" width="12" style="10" customWidth="1"/>
    <col min="10234" max="10239" width="9" style="10" customWidth="1"/>
    <col min="10240" max="10243" width="5.1640625" style="10" customWidth="1"/>
    <col min="10244" max="10244" width="5.83203125" style="10" customWidth="1"/>
    <col min="10245" max="10245" width="10.83203125" style="10" customWidth="1"/>
    <col min="10246" max="10246" width="21.83203125" style="10" customWidth="1"/>
    <col min="10247" max="10487" width="9" style="10"/>
    <col min="10488" max="10488" width="16.5" style="10" customWidth="1"/>
    <col min="10489" max="10489" width="12" style="10" customWidth="1"/>
    <col min="10490" max="10495" width="9" style="10" customWidth="1"/>
    <col min="10496" max="10499" width="5.1640625" style="10" customWidth="1"/>
    <col min="10500" max="10500" width="5.83203125" style="10" customWidth="1"/>
    <col min="10501" max="10501" width="10.83203125" style="10" customWidth="1"/>
    <col min="10502" max="10502" width="21.83203125" style="10" customWidth="1"/>
    <col min="10503" max="10743" width="9" style="10"/>
    <col min="10744" max="10744" width="16.5" style="10" customWidth="1"/>
    <col min="10745" max="10745" width="12" style="10" customWidth="1"/>
    <col min="10746" max="10751" width="9" style="10" customWidth="1"/>
    <col min="10752" max="10755" width="5.1640625" style="10" customWidth="1"/>
    <col min="10756" max="10756" width="5.83203125" style="10" customWidth="1"/>
    <col min="10757" max="10757" width="10.83203125" style="10" customWidth="1"/>
    <col min="10758" max="10758" width="21.83203125" style="10" customWidth="1"/>
    <col min="10759" max="10999" width="9" style="10"/>
    <col min="11000" max="11000" width="16.5" style="10" customWidth="1"/>
    <col min="11001" max="11001" width="12" style="10" customWidth="1"/>
    <col min="11002" max="11007" width="9" style="10" customWidth="1"/>
    <col min="11008" max="11011" width="5.1640625" style="10" customWidth="1"/>
    <col min="11012" max="11012" width="5.83203125" style="10" customWidth="1"/>
    <col min="11013" max="11013" width="10.83203125" style="10" customWidth="1"/>
    <col min="11014" max="11014" width="21.83203125" style="10" customWidth="1"/>
    <col min="11015" max="11255" width="9" style="10"/>
    <col min="11256" max="11256" width="16.5" style="10" customWidth="1"/>
    <col min="11257" max="11257" width="12" style="10" customWidth="1"/>
    <col min="11258" max="11263" width="9" style="10" customWidth="1"/>
    <col min="11264" max="11267" width="5.1640625" style="10" customWidth="1"/>
    <col min="11268" max="11268" width="5.83203125" style="10" customWidth="1"/>
    <col min="11269" max="11269" width="10.83203125" style="10" customWidth="1"/>
    <col min="11270" max="11270" width="21.83203125" style="10" customWidth="1"/>
    <col min="11271" max="11511" width="9" style="10"/>
    <col min="11512" max="11512" width="16.5" style="10" customWidth="1"/>
    <col min="11513" max="11513" width="12" style="10" customWidth="1"/>
    <col min="11514" max="11519" width="9" style="10" customWidth="1"/>
    <col min="11520" max="11523" width="5.1640625" style="10" customWidth="1"/>
    <col min="11524" max="11524" width="5.83203125" style="10" customWidth="1"/>
    <col min="11525" max="11525" width="10.83203125" style="10" customWidth="1"/>
    <col min="11526" max="11526" width="21.83203125" style="10" customWidth="1"/>
    <col min="11527" max="11767" width="9" style="10"/>
    <col min="11768" max="11768" width="16.5" style="10" customWidth="1"/>
    <col min="11769" max="11769" width="12" style="10" customWidth="1"/>
    <col min="11770" max="11775" width="9" style="10" customWidth="1"/>
    <col min="11776" max="11779" width="5.1640625" style="10" customWidth="1"/>
    <col min="11780" max="11780" width="5.83203125" style="10" customWidth="1"/>
    <col min="11781" max="11781" width="10.83203125" style="10" customWidth="1"/>
    <col min="11782" max="11782" width="21.83203125" style="10" customWidth="1"/>
    <col min="11783" max="12023" width="9" style="10"/>
    <col min="12024" max="12024" width="16.5" style="10" customWidth="1"/>
    <col min="12025" max="12025" width="12" style="10" customWidth="1"/>
    <col min="12026" max="12031" width="9" style="10" customWidth="1"/>
    <col min="12032" max="12035" width="5.1640625" style="10" customWidth="1"/>
    <col min="12036" max="12036" width="5.83203125" style="10" customWidth="1"/>
    <col min="12037" max="12037" width="10.83203125" style="10" customWidth="1"/>
    <col min="12038" max="12038" width="21.83203125" style="10" customWidth="1"/>
    <col min="12039" max="12279" width="9" style="10"/>
    <col min="12280" max="12280" width="16.5" style="10" customWidth="1"/>
    <col min="12281" max="12281" width="12" style="10" customWidth="1"/>
    <col min="12282" max="12287" width="9" style="10" customWidth="1"/>
    <col min="12288" max="12291" width="5.1640625" style="10" customWidth="1"/>
    <col min="12292" max="12292" width="5.83203125" style="10" customWidth="1"/>
    <col min="12293" max="12293" width="10.83203125" style="10" customWidth="1"/>
    <col min="12294" max="12294" width="21.83203125" style="10" customWidth="1"/>
    <col min="12295" max="12535" width="9" style="10"/>
    <col min="12536" max="12536" width="16.5" style="10" customWidth="1"/>
    <col min="12537" max="12537" width="12" style="10" customWidth="1"/>
    <col min="12538" max="12543" width="9" style="10" customWidth="1"/>
    <col min="12544" max="12547" width="5.1640625" style="10" customWidth="1"/>
    <col min="12548" max="12548" width="5.83203125" style="10" customWidth="1"/>
    <col min="12549" max="12549" width="10.83203125" style="10" customWidth="1"/>
    <col min="12550" max="12550" width="21.83203125" style="10" customWidth="1"/>
    <col min="12551" max="12791" width="9" style="10"/>
    <col min="12792" max="12792" width="16.5" style="10" customWidth="1"/>
    <col min="12793" max="12793" width="12" style="10" customWidth="1"/>
    <col min="12794" max="12799" width="9" style="10" customWidth="1"/>
    <col min="12800" max="12803" width="5.1640625" style="10" customWidth="1"/>
    <col min="12804" max="12804" width="5.83203125" style="10" customWidth="1"/>
    <col min="12805" max="12805" width="10.83203125" style="10" customWidth="1"/>
    <col min="12806" max="12806" width="21.83203125" style="10" customWidth="1"/>
    <col min="12807" max="13047" width="9" style="10"/>
    <col min="13048" max="13048" width="16.5" style="10" customWidth="1"/>
    <col min="13049" max="13049" width="12" style="10" customWidth="1"/>
    <col min="13050" max="13055" width="9" style="10" customWidth="1"/>
    <col min="13056" max="13059" width="5.1640625" style="10" customWidth="1"/>
    <col min="13060" max="13060" width="5.83203125" style="10" customWidth="1"/>
    <col min="13061" max="13061" width="10.83203125" style="10" customWidth="1"/>
    <col min="13062" max="13062" width="21.83203125" style="10" customWidth="1"/>
    <col min="13063" max="13303" width="9" style="10"/>
    <col min="13304" max="13304" width="16.5" style="10" customWidth="1"/>
    <col min="13305" max="13305" width="12" style="10" customWidth="1"/>
    <col min="13306" max="13311" width="9" style="10" customWidth="1"/>
    <col min="13312" max="13315" width="5.1640625" style="10" customWidth="1"/>
    <col min="13316" max="13316" width="5.83203125" style="10" customWidth="1"/>
    <col min="13317" max="13317" width="10.83203125" style="10" customWidth="1"/>
    <col min="13318" max="13318" width="21.83203125" style="10" customWidth="1"/>
    <col min="13319" max="13559" width="9" style="10"/>
    <col min="13560" max="13560" width="16.5" style="10" customWidth="1"/>
    <col min="13561" max="13561" width="12" style="10" customWidth="1"/>
    <col min="13562" max="13567" width="9" style="10" customWidth="1"/>
    <col min="13568" max="13571" width="5.1640625" style="10" customWidth="1"/>
    <col min="13572" max="13572" width="5.83203125" style="10" customWidth="1"/>
    <col min="13573" max="13573" width="10.83203125" style="10" customWidth="1"/>
    <col min="13574" max="13574" width="21.83203125" style="10" customWidth="1"/>
    <col min="13575" max="13815" width="9" style="10"/>
    <col min="13816" max="13816" width="16.5" style="10" customWidth="1"/>
    <col min="13817" max="13817" width="12" style="10" customWidth="1"/>
    <col min="13818" max="13823" width="9" style="10" customWidth="1"/>
    <col min="13824" max="13827" width="5.1640625" style="10" customWidth="1"/>
    <col min="13828" max="13828" width="5.83203125" style="10" customWidth="1"/>
    <col min="13829" max="13829" width="10.83203125" style="10" customWidth="1"/>
    <col min="13830" max="13830" width="21.83203125" style="10" customWidth="1"/>
    <col min="13831" max="14071" width="9" style="10"/>
    <col min="14072" max="14072" width="16.5" style="10" customWidth="1"/>
    <col min="14073" max="14073" width="12" style="10" customWidth="1"/>
    <col min="14074" max="14079" width="9" style="10" customWidth="1"/>
    <col min="14080" max="14083" width="5.1640625" style="10" customWidth="1"/>
    <col min="14084" max="14084" width="5.83203125" style="10" customWidth="1"/>
    <col min="14085" max="14085" width="10.83203125" style="10" customWidth="1"/>
    <col min="14086" max="14086" width="21.83203125" style="10" customWidth="1"/>
    <col min="14087" max="14327" width="9" style="10"/>
    <col min="14328" max="14328" width="16.5" style="10" customWidth="1"/>
    <col min="14329" max="14329" width="12" style="10" customWidth="1"/>
    <col min="14330" max="14335" width="9" style="10" customWidth="1"/>
    <col min="14336" max="14339" width="5.1640625" style="10" customWidth="1"/>
    <col min="14340" max="14340" width="5.83203125" style="10" customWidth="1"/>
    <col min="14341" max="14341" width="10.83203125" style="10" customWidth="1"/>
    <col min="14342" max="14342" width="21.83203125" style="10" customWidth="1"/>
    <col min="14343" max="14583" width="9" style="10"/>
    <col min="14584" max="14584" width="16.5" style="10" customWidth="1"/>
    <col min="14585" max="14585" width="12" style="10" customWidth="1"/>
    <col min="14586" max="14591" width="9" style="10" customWidth="1"/>
    <col min="14592" max="14595" width="5.1640625" style="10" customWidth="1"/>
    <col min="14596" max="14596" width="5.83203125" style="10" customWidth="1"/>
    <col min="14597" max="14597" width="10.83203125" style="10" customWidth="1"/>
    <col min="14598" max="14598" width="21.83203125" style="10" customWidth="1"/>
    <col min="14599" max="14839" width="9" style="10"/>
    <col min="14840" max="14840" width="16.5" style="10" customWidth="1"/>
    <col min="14841" max="14841" width="12" style="10" customWidth="1"/>
    <col min="14842" max="14847" width="9" style="10" customWidth="1"/>
    <col min="14848" max="14851" width="5.1640625" style="10" customWidth="1"/>
    <col min="14852" max="14852" width="5.83203125" style="10" customWidth="1"/>
    <col min="14853" max="14853" width="10.83203125" style="10" customWidth="1"/>
    <col min="14854" max="14854" width="21.83203125" style="10" customWidth="1"/>
    <col min="14855" max="15095" width="9" style="10"/>
    <col min="15096" max="15096" width="16.5" style="10" customWidth="1"/>
    <col min="15097" max="15097" width="12" style="10" customWidth="1"/>
    <col min="15098" max="15103" width="9" style="10" customWidth="1"/>
    <col min="15104" max="15107" width="5.1640625" style="10" customWidth="1"/>
    <col min="15108" max="15108" width="5.83203125" style="10" customWidth="1"/>
    <col min="15109" max="15109" width="10.83203125" style="10" customWidth="1"/>
    <col min="15110" max="15110" width="21.83203125" style="10" customWidth="1"/>
    <col min="15111" max="15351" width="9" style="10"/>
    <col min="15352" max="15352" width="16.5" style="10" customWidth="1"/>
    <col min="15353" max="15353" width="12" style="10" customWidth="1"/>
    <col min="15354" max="15359" width="9" style="10" customWidth="1"/>
    <col min="15360" max="15363" width="5.1640625" style="10" customWidth="1"/>
    <col min="15364" max="15364" width="5.83203125" style="10" customWidth="1"/>
    <col min="15365" max="15365" width="10.83203125" style="10" customWidth="1"/>
    <col min="15366" max="15366" width="21.83203125" style="10" customWidth="1"/>
    <col min="15367" max="15607" width="9" style="10"/>
    <col min="15608" max="15608" width="16.5" style="10" customWidth="1"/>
    <col min="15609" max="15609" width="12" style="10" customWidth="1"/>
    <col min="15610" max="15615" width="9" style="10" customWidth="1"/>
    <col min="15616" max="15619" width="5.1640625" style="10" customWidth="1"/>
    <col min="15620" max="15620" width="5.83203125" style="10" customWidth="1"/>
    <col min="15621" max="15621" width="10.83203125" style="10" customWidth="1"/>
    <col min="15622" max="15622" width="21.83203125" style="10" customWidth="1"/>
    <col min="15623" max="15863" width="9" style="10"/>
    <col min="15864" max="15864" width="16.5" style="10" customWidth="1"/>
    <col min="15865" max="15865" width="12" style="10" customWidth="1"/>
    <col min="15866" max="15871" width="9" style="10" customWidth="1"/>
    <col min="15872" max="15875" width="5.1640625" style="10" customWidth="1"/>
    <col min="15876" max="15876" width="5.83203125" style="10" customWidth="1"/>
    <col min="15877" max="15877" width="10.83203125" style="10" customWidth="1"/>
    <col min="15878" max="15878" width="21.83203125" style="10" customWidth="1"/>
    <col min="15879" max="16119" width="9" style="10"/>
    <col min="16120" max="16120" width="16.5" style="10" customWidth="1"/>
    <col min="16121" max="16121" width="12" style="10" customWidth="1"/>
    <col min="16122" max="16127" width="9" style="10" customWidth="1"/>
    <col min="16128" max="16131" width="5.1640625" style="10" customWidth="1"/>
    <col min="16132" max="16132" width="5.83203125" style="10" customWidth="1"/>
    <col min="16133" max="16133" width="10.83203125" style="10" customWidth="1"/>
    <col min="16134" max="16134" width="21.83203125" style="10" customWidth="1"/>
    <col min="16135" max="16384" width="9" style="10"/>
  </cols>
  <sheetData>
    <row r="1" spans="1:10" ht="46" customHeight="1" thickBot="1" x14ac:dyDescent="0.3">
      <c r="A1" s="39" t="s">
        <v>128</v>
      </c>
      <c r="B1" s="39"/>
      <c r="C1" s="39"/>
      <c r="D1" s="39"/>
      <c r="E1" s="39"/>
      <c r="F1" s="39"/>
      <c r="G1" s="39"/>
      <c r="H1" s="39"/>
      <c r="I1" s="39"/>
    </row>
    <row r="2" spans="1:10" s="1" customFormat="1" ht="22" customHeight="1" x14ac:dyDescent="0.2">
      <c r="A2" s="6" t="s">
        <v>15</v>
      </c>
      <c r="B2" s="43" t="s">
        <v>14</v>
      </c>
      <c r="C2" s="43"/>
      <c r="D2" s="7" t="s">
        <v>16</v>
      </c>
      <c r="E2" s="43" t="s">
        <v>35</v>
      </c>
      <c r="F2" s="43"/>
      <c r="G2" s="43"/>
      <c r="H2" s="43"/>
      <c r="I2" s="43"/>
      <c r="J2" s="44"/>
    </row>
    <row r="3" spans="1:10" s="1" customFormat="1" ht="22" customHeight="1" thickBot="1" x14ac:dyDescent="0.25">
      <c r="A3" s="8" t="s">
        <v>18</v>
      </c>
      <c r="B3" s="51" t="s">
        <v>124</v>
      </c>
      <c r="C3" s="52"/>
      <c r="D3" s="9" t="s">
        <v>17</v>
      </c>
      <c r="E3" s="45" t="s">
        <v>36</v>
      </c>
      <c r="F3" s="45"/>
      <c r="G3" s="45"/>
      <c r="H3" s="45"/>
      <c r="I3" s="45"/>
      <c r="J3" s="46"/>
    </row>
    <row r="4" spans="1:10" s="5" customFormat="1" ht="22" customHeight="1" thickBot="1" x14ac:dyDescent="0.25">
      <c r="A4" s="2"/>
      <c r="B4" s="11"/>
      <c r="C4" s="28"/>
      <c r="D4" s="3"/>
      <c r="E4" s="4"/>
      <c r="F4" s="4"/>
      <c r="G4" s="4"/>
      <c r="H4" s="4"/>
      <c r="I4" s="4"/>
    </row>
    <row r="5" spans="1:10" s="26" customFormat="1" ht="22" customHeight="1" x14ac:dyDescent="0.25">
      <c r="A5" s="49" t="s">
        <v>0</v>
      </c>
      <c r="B5" s="40"/>
      <c r="C5" s="41" t="s">
        <v>1</v>
      </c>
      <c r="D5" s="40" t="s">
        <v>2</v>
      </c>
      <c r="E5" s="40"/>
      <c r="F5" s="40"/>
      <c r="G5" s="40"/>
      <c r="H5" s="40" t="s">
        <v>3</v>
      </c>
      <c r="I5" s="40"/>
      <c r="J5" s="47" t="s">
        <v>24</v>
      </c>
    </row>
    <row r="6" spans="1:10" s="26" customFormat="1" ht="22" customHeight="1" x14ac:dyDescent="0.25">
      <c r="A6" s="50"/>
      <c r="B6" s="42"/>
      <c r="C6" s="42"/>
      <c r="D6" s="29" t="s">
        <v>4</v>
      </c>
      <c r="E6" s="29" t="s">
        <v>5</v>
      </c>
      <c r="F6" s="29" t="s">
        <v>4</v>
      </c>
      <c r="G6" s="29" t="s">
        <v>5</v>
      </c>
      <c r="H6" s="29" t="s">
        <v>6</v>
      </c>
      <c r="I6" s="29" t="s">
        <v>7</v>
      </c>
      <c r="J6" s="48"/>
    </row>
    <row r="7" spans="1:10" ht="35" customHeight="1" x14ac:dyDescent="0.25">
      <c r="A7" s="55" t="s">
        <v>44</v>
      </c>
      <c r="B7" s="73" t="s">
        <v>45</v>
      </c>
      <c r="C7" s="30" t="s">
        <v>126</v>
      </c>
      <c r="D7" s="15">
        <v>5</v>
      </c>
      <c r="E7" s="15" t="s">
        <v>31</v>
      </c>
      <c r="F7" s="15">
        <v>2</v>
      </c>
      <c r="G7" s="15" t="s">
        <v>28</v>
      </c>
      <c r="H7" s="16">
        <v>1200</v>
      </c>
      <c r="I7" s="16">
        <f>D7*F7*H7</f>
        <v>12000</v>
      </c>
      <c r="J7" s="75" t="s">
        <v>49</v>
      </c>
    </row>
    <row r="8" spans="1:10" ht="22" customHeight="1" x14ac:dyDescent="0.25">
      <c r="A8" s="55"/>
      <c r="B8" s="80"/>
      <c r="C8" s="30" t="s">
        <v>61</v>
      </c>
      <c r="D8" s="15">
        <v>5</v>
      </c>
      <c r="E8" s="15" t="s">
        <v>31</v>
      </c>
      <c r="F8" s="15">
        <v>2</v>
      </c>
      <c r="G8" s="15" t="s">
        <v>28</v>
      </c>
      <c r="H8" s="16">
        <v>1000</v>
      </c>
      <c r="I8" s="16">
        <f t="shared" ref="I8:I20" si="0">D8*F8*H8</f>
        <v>10000</v>
      </c>
      <c r="J8" s="76"/>
    </row>
    <row r="9" spans="1:10" ht="22" customHeight="1" x14ac:dyDescent="0.25">
      <c r="A9" s="55"/>
      <c r="B9" s="80"/>
      <c r="C9" s="30" t="s">
        <v>62</v>
      </c>
      <c r="D9" s="15">
        <v>3</v>
      </c>
      <c r="E9" s="15" t="s">
        <v>31</v>
      </c>
      <c r="F9" s="15">
        <v>2</v>
      </c>
      <c r="G9" s="15" t="s">
        <v>30</v>
      </c>
      <c r="H9" s="16">
        <v>1000</v>
      </c>
      <c r="I9" s="16">
        <f t="shared" si="0"/>
        <v>6000</v>
      </c>
      <c r="J9" s="75" t="s">
        <v>50</v>
      </c>
    </row>
    <row r="10" spans="1:10" ht="22" customHeight="1" x14ac:dyDescent="0.25">
      <c r="A10" s="55"/>
      <c r="B10" s="80"/>
      <c r="C10" s="30" t="s">
        <v>60</v>
      </c>
      <c r="D10" s="15">
        <v>3</v>
      </c>
      <c r="E10" s="15" t="s">
        <v>31</v>
      </c>
      <c r="F10" s="15">
        <v>2</v>
      </c>
      <c r="G10" s="15" t="s">
        <v>30</v>
      </c>
      <c r="H10" s="16">
        <v>800</v>
      </c>
      <c r="I10" s="16">
        <f t="shared" si="0"/>
        <v>4800</v>
      </c>
      <c r="J10" s="79"/>
    </row>
    <row r="11" spans="1:10" ht="22" customHeight="1" x14ac:dyDescent="0.25">
      <c r="A11" s="55"/>
      <c r="B11" s="80"/>
      <c r="C11" s="30" t="s">
        <v>52</v>
      </c>
      <c r="D11" s="15">
        <v>1</v>
      </c>
      <c r="E11" s="15" t="s">
        <v>31</v>
      </c>
      <c r="F11" s="15">
        <v>2</v>
      </c>
      <c r="G11" s="15" t="s">
        <v>30</v>
      </c>
      <c r="H11" s="16">
        <v>2500</v>
      </c>
      <c r="I11" s="16">
        <f t="shared" si="0"/>
        <v>5000</v>
      </c>
      <c r="J11" s="79"/>
    </row>
    <row r="12" spans="1:10" ht="22" customHeight="1" x14ac:dyDescent="0.25">
      <c r="A12" s="55"/>
      <c r="B12" s="80"/>
      <c r="C12" s="30" t="s">
        <v>68</v>
      </c>
      <c r="D12" s="15">
        <v>3</v>
      </c>
      <c r="E12" s="15" t="s">
        <v>31</v>
      </c>
      <c r="F12" s="15">
        <v>2</v>
      </c>
      <c r="G12" s="15" t="s">
        <v>30</v>
      </c>
      <c r="H12" s="16">
        <v>405</v>
      </c>
      <c r="I12" s="16">
        <f t="shared" si="0"/>
        <v>2430</v>
      </c>
      <c r="J12" s="76"/>
    </row>
    <row r="13" spans="1:10" ht="22" customHeight="1" x14ac:dyDescent="0.25">
      <c r="A13" s="55"/>
      <c r="B13" s="80"/>
      <c r="C13" s="30" t="s">
        <v>67</v>
      </c>
      <c r="D13" s="15">
        <v>5</v>
      </c>
      <c r="E13" s="15" t="s">
        <v>31</v>
      </c>
      <c r="F13" s="15">
        <v>2</v>
      </c>
      <c r="G13" s="15" t="s">
        <v>30</v>
      </c>
      <c r="H13" s="16">
        <v>800</v>
      </c>
      <c r="I13" s="16">
        <f t="shared" si="0"/>
        <v>8000</v>
      </c>
      <c r="J13" s="31"/>
    </row>
    <row r="14" spans="1:10" ht="22" customHeight="1" x14ac:dyDescent="0.25">
      <c r="A14" s="55"/>
      <c r="B14" s="80"/>
      <c r="C14" s="30" t="s">
        <v>69</v>
      </c>
      <c r="D14" s="15">
        <v>2</v>
      </c>
      <c r="E14" s="15" t="s">
        <v>31</v>
      </c>
      <c r="F14" s="15">
        <v>2</v>
      </c>
      <c r="G14" s="15" t="s">
        <v>30</v>
      </c>
      <c r="H14" s="16">
        <v>310</v>
      </c>
      <c r="I14" s="16">
        <f t="shared" si="0"/>
        <v>1240</v>
      </c>
      <c r="J14" s="31"/>
    </row>
    <row r="15" spans="1:10" ht="22" customHeight="1" x14ac:dyDescent="0.25">
      <c r="A15" s="55"/>
      <c r="B15" s="80"/>
      <c r="C15" s="30" t="s">
        <v>70</v>
      </c>
      <c r="D15" s="15">
        <v>1</v>
      </c>
      <c r="E15" s="15" t="s">
        <v>31</v>
      </c>
      <c r="F15" s="15">
        <v>2</v>
      </c>
      <c r="G15" s="15" t="s">
        <v>30</v>
      </c>
      <c r="H15" s="16">
        <v>118</v>
      </c>
      <c r="I15" s="16">
        <f t="shared" si="0"/>
        <v>236</v>
      </c>
      <c r="J15" s="31"/>
    </row>
    <row r="16" spans="1:10" ht="22" customHeight="1" x14ac:dyDescent="0.25">
      <c r="A16" s="55"/>
      <c r="B16" s="80"/>
      <c r="C16" s="30" t="s">
        <v>71</v>
      </c>
      <c r="D16" s="15">
        <v>2</v>
      </c>
      <c r="E16" s="15" t="s">
        <v>31</v>
      </c>
      <c r="F16" s="15">
        <v>2</v>
      </c>
      <c r="G16" s="15" t="s">
        <v>30</v>
      </c>
      <c r="H16" s="16">
        <v>120</v>
      </c>
      <c r="I16" s="16">
        <f t="shared" si="0"/>
        <v>480</v>
      </c>
      <c r="J16" s="31"/>
    </row>
    <row r="17" spans="1:10" ht="22" customHeight="1" x14ac:dyDescent="0.25">
      <c r="A17" s="55"/>
      <c r="B17" s="80"/>
      <c r="C17" s="30" t="s">
        <v>72</v>
      </c>
      <c r="D17" s="15">
        <v>6</v>
      </c>
      <c r="E17" s="15" t="s">
        <v>31</v>
      </c>
      <c r="F17" s="15">
        <v>2</v>
      </c>
      <c r="G17" s="15" t="s">
        <v>30</v>
      </c>
      <c r="H17" s="16">
        <v>73</v>
      </c>
      <c r="I17" s="16">
        <f t="shared" si="0"/>
        <v>876</v>
      </c>
      <c r="J17" s="31"/>
    </row>
    <row r="18" spans="1:10" ht="22" customHeight="1" x14ac:dyDescent="0.25">
      <c r="A18" s="55"/>
      <c r="B18" s="74"/>
      <c r="C18" s="30" t="s">
        <v>48</v>
      </c>
      <c r="D18" s="15">
        <v>4</v>
      </c>
      <c r="E18" s="15" t="s">
        <v>31</v>
      </c>
      <c r="F18" s="15">
        <v>1</v>
      </c>
      <c r="G18" s="15" t="s">
        <v>28</v>
      </c>
      <c r="H18" s="16">
        <v>300</v>
      </c>
      <c r="I18" s="16">
        <f t="shared" si="0"/>
        <v>1200</v>
      </c>
      <c r="J18" s="31" t="s">
        <v>51</v>
      </c>
    </row>
    <row r="19" spans="1:10" ht="22" customHeight="1" x14ac:dyDescent="0.25">
      <c r="A19" s="55"/>
      <c r="B19" s="73" t="s">
        <v>46</v>
      </c>
      <c r="C19" s="30" t="s">
        <v>55</v>
      </c>
      <c r="D19" s="15">
        <v>3</v>
      </c>
      <c r="E19" s="15" t="s">
        <v>53</v>
      </c>
      <c r="F19" s="15">
        <v>2</v>
      </c>
      <c r="G19" s="15" t="s">
        <v>54</v>
      </c>
      <c r="H19" s="16">
        <v>600</v>
      </c>
      <c r="I19" s="16">
        <f t="shared" si="0"/>
        <v>3600</v>
      </c>
      <c r="J19" s="31"/>
    </row>
    <row r="20" spans="1:10" ht="22" customHeight="1" x14ac:dyDescent="0.25">
      <c r="A20" s="55"/>
      <c r="B20" s="74"/>
      <c r="C20" s="30" t="s">
        <v>56</v>
      </c>
      <c r="D20" s="15">
        <v>3</v>
      </c>
      <c r="E20" s="15" t="s">
        <v>53</v>
      </c>
      <c r="F20" s="15">
        <v>2</v>
      </c>
      <c r="G20" s="15" t="s">
        <v>54</v>
      </c>
      <c r="H20" s="16">
        <v>1000</v>
      </c>
      <c r="I20" s="16">
        <f t="shared" si="0"/>
        <v>6000</v>
      </c>
      <c r="J20" s="31"/>
    </row>
    <row r="21" spans="1:10" s="14" customFormat="1" ht="22" customHeight="1" x14ac:dyDescent="0.25">
      <c r="A21" s="63" t="s">
        <v>47</v>
      </c>
      <c r="B21" s="64"/>
      <c r="C21" s="64"/>
      <c r="D21" s="64"/>
      <c r="E21" s="64"/>
      <c r="F21" s="64"/>
      <c r="G21" s="64"/>
      <c r="H21" s="64"/>
      <c r="I21" s="18">
        <f>SUM(I7:I20)</f>
        <v>61862</v>
      </c>
      <c r="J21" s="19"/>
    </row>
    <row r="22" spans="1:10" ht="22" customHeight="1" x14ac:dyDescent="0.25">
      <c r="A22" s="55" t="s">
        <v>37</v>
      </c>
      <c r="B22" s="58" t="s">
        <v>63</v>
      </c>
      <c r="C22" s="30" t="s">
        <v>38</v>
      </c>
      <c r="D22" s="15">
        <v>45</v>
      </c>
      <c r="E22" s="15" t="s">
        <v>65</v>
      </c>
      <c r="F22" s="15">
        <v>1</v>
      </c>
      <c r="G22" s="15" t="s">
        <v>66</v>
      </c>
      <c r="H22" s="16">
        <v>1800</v>
      </c>
      <c r="I22" s="16">
        <f>D22*F22*H22</f>
        <v>81000</v>
      </c>
      <c r="J22" s="17"/>
    </row>
    <row r="23" spans="1:10" ht="22" customHeight="1" x14ac:dyDescent="0.25">
      <c r="A23" s="55"/>
      <c r="B23" s="58"/>
      <c r="C23" s="30" t="s">
        <v>39</v>
      </c>
      <c r="D23" s="15">
        <v>6</v>
      </c>
      <c r="E23" s="15" t="s">
        <v>80</v>
      </c>
      <c r="F23" s="15">
        <v>1</v>
      </c>
      <c r="G23" s="15" t="s">
        <v>28</v>
      </c>
      <c r="H23" s="16">
        <v>5000</v>
      </c>
      <c r="I23" s="16">
        <f t="shared" ref="I23:I30" si="1">D23*F23*H23</f>
        <v>30000</v>
      </c>
      <c r="J23" s="17"/>
    </row>
    <row r="24" spans="1:10" ht="22" customHeight="1" x14ac:dyDescent="0.25">
      <c r="A24" s="55"/>
      <c r="B24" s="58"/>
      <c r="C24" s="30" t="s">
        <v>92</v>
      </c>
      <c r="D24" s="15">
        <v>58</v>
      </c>
      <c r="E24" s="15" t="s">
        <v>31</v>
      </c>
      <c r="F24" s="15">
        <v>1</v>
      </c>
      <c r="G24" s="15" t="s">
        <v>28</v>
      </c>
      <c r="H24" s="16">
        <v>140</v>
      </c>
      <c r="I24" s="16">
        <f t="shared" si="1"/>
        <v>8120</v>
      </c>
      <c r="J24" s="17"/>
    </row>
    <row r="25" spans="1:10" ht="22" customHeight="1" x14ac:dyDescent="0.25">
      <c r="A25" s="55"/>
      <c r="B25" s="58"/>
      <c r="C25" s="30" t="s">
        <v>93</v>
      </c>
      <c r="D25" s="15">
        <v>58</v>
      </c>
      <c r="E25" s="15" t="s">
        <v>31</v>
      </c>
      <c r="F25" s="15">
        <v>2</v>
      </c>
      <c r="G25" s="15" t="s">
        <v>94</v>
      </c>
      <c r="H25" s="16">
        <v>20</v>
      </c>
      <c r="I25" s="16">
        <f t="shared" si="1"/>
        <v>2320</v>
      </c>
      <c r="J25" s="17"/>
    </row>
    <row r="26" spans="1:10" ht="22" customHeight="1" x14ac:dyDescent="0.25">
      <c r="A26" s="55"/>
      <c r="B26" s="58"/>
      <c r="C26" s="30" t="s">
        <v>95</v>
      </c>
      <c r="D26" s="15">
        <v>1</v>
      </c>
      <c r="E26" s="15" t="s">
        <v>29</v>
      </c>
      <c r="F26" s="15">
        <v>1</v>
      </c>
      <c r="G26" s="15" t="s">
        <v>28</v>
      </c>
      <c r="H26" s="16">
        <v>5000</v>
      </c>
      <c r="I26" s="16">
        <f t="shared" si="1"/>
        <v>5000</v>
      </c>
      <c r="J26" s="17" t="s">
        <v>34</v>
      </c>
    </row>
    <row r="27" spans="1:10" ht="22" customHeight="1" x14ac:dyDescent="0.25">
      <c r="A27" s="55"/>
      <c r="B27" s="58"/>
      <c r="C27" s="30" t="s">
        <v>41</v>
      </c>
      <c r="D27" s="15">
        <v>1</v>
      </c>
      <c r="E27" s="15" t="s">
        <v>40</v>
      </c>
      <c r="F27" s="15">
        <v>1</v>
      </c>
      <c r="G27" s="15" t="s">
        <v>28</v>
      </c>
      <c r="H27" s="16">
        <v>15000</v>
      </c>
      <c r="I27" s="16">
        <f t="shared" si="1"/>
        <v>15000</v>
      </c>
      <c r="J27" s="17"/>
    </row>
    <row r="28" spans="1:10" ht="22" customHeight="1" x14ac:dyDescent="0.25">
      <c r="A28" s="55"/>
      <c r="B28" s="58"/>
      <c r="C28" s="30" t="s">
        <v>73</v>
      </c>
      <c r="D28" s="15">
        <v>1</v>
      </c>
      <c r="E28" s="15" t="s">
        <v>40</v>
      </c>
      <c r="F28" s="15">
        <v>1</v>
      </c>
      <c r="G28" s="15" t="s">
        <v>28</v>
      </c>
      <c r="H28" s="16">
        <v>3000</v>
      </c>
      <c r="I28" s="16">
        <f t="shared" si="1"/>
        <v>3000</v>
      </c>
      <c r="J28" s="17"/>
    </row>
    <row r="29" spans="1:10" ht="22" customHeight="1" x14ac:dyDescent="0.25">
      <c r="A29" s="55"/>
      <c r="B29" s="58"/>
      <c r="C29" s="30" t="s">
        <v>96</v>
      </c>
      <c r="D29" s="15">
        <v>58</v>
      </c>
      <c r="E29" s="15" t="s">
        <v>31</v>
      </c>
      <c r="F29" s="15">
        <v>1</v>
      </c>
      <c r="G29" s="15" t="s">
        <v>28</v>
      </c>
      <c r="H29" s="16">
        <v>188</v>
      </c>
      <c r="I29" s="16">
        <f t="shared" si="1"/>
        <v>10904</v>
      </c>
      <c r="J29" s="17" t="s">
        <v>97</v>
      </c>
    </row>
    <row r="30" spans="1:10" ht="22" customHeight="1" x14ac:dyDescent="0.25">
      <c r="A30" s="55"/>
      <c r="B30" s="58"/>
      <c r="C30" s="30" t="s">
        <v>98</v>
      </c>
      <c r="D30" s="15">
        <v>58</v>
      </c>
      <c r="E30" s="15" t="s">
        <v>31</v>
      </c>
      <c r="F30" s="15">
        <v>1</v>
      </c>
      <c r="G30" s="15" t="s">
        <v>28</v>
      </c>
      <c r="H30" s="16">
        <v>108</v>
      </c>
      <c r="I30" s="16">
        <f t="shared" si="1"/>
        <v>6264</v>
      </c>
      <c r="J30" s="17"/>
    </row>
    <row r="31" spans="1:10" s="14" customFormat="1" ht="22" customHeight="1" x14ac:dyDescent="0.25">
      <c r="A31" s="63" t="s">
        <v>43</v>
      </c>
      <c r="B31" s="64"/>
      <c r="C31" s="64"/>
      <c r="D31" s="64"/>
      <c r="E31" s="64"/>
      <c r="F31" s="64"/>
      <c r="G31" s="64"/>
      <c r="H31" s="64"/>
      <c r="I31" s="18">
        <f>SUM(I22:I30)</f>
        <v>161608</v>
      </c>
      <c r="J31" s="19"/>
    </row>
    <row r="32" spans="1:10" ht="22" customHeight="1" x14ac:dyDescent="0.25">
      <c r="A32" s="56" t="s">
        <v>19</v>
      </c>
      <c r="B32" s="68" t="s">
        <v>58</v>
      </c>
      <c r="C32" s="27" t="s">
        <v>81</v>
      </c>
      <c r="D32" s="15">
        <v>1</v>
      </c>
      <c r="E32" s="15" t="s">
        <v>29</v>
      </c>
      <c r="F32" s="15">
        <v>1</v>
      </c>
      <c r="G32" s="15" t="s">
        <v>9</v>
      </c>
      <c r="H32" s="16">
        <v>15000</v>
      </c>
      <c r="I32" s="16">
        <f>D32*F32*H32</f>
        <v>15000</v>
      </c>
      <c r="J32" s="17"/>
    </row>
    <row r="33" spans="1:10" ht="22" customHeight="1" x14ac:dyDescent="0.25">
      <c r="A33" s="57"/>
      <c r="B33" s="77"/>
      <c r="C33" s="27" t="s">
        <v>83</v>
      </c>
      <c r="D33" s="15">
        <v>60</v>
      </c>
      <c r="E33" s="15" t="s">
        <v>84</v>
      </c>
      <c r="F33" s="15">
        <v>1</v>
      </c>
      <c r="G33" s="15" t="s">
        <v>28</v>
      </c>
      <c r="H33" s="16">
        <v>150</v>
      </c>
      <c r="I33" s="16">
        <f t="shared" ref="I33:I42" si="2">D33*F33*H33</f>
        <v>9000</v>
      </c>
      <c r="J33" s="17"/>
    </row>
    <row r="34" spans="1:10" ht="22" customHeight="1" x14ac:dyDescent="0.25">
      <c r="A34" s="57"/>
      <c r="B34" s="77"/>
      <c r="C34" s="27" t="s">
        <v>88</v>
      </c>
      <c r="D34" s="15">
        <v>12</v>
      </c>
      <c r="E34" s="15" t="s">
        <v>87</v>
      </c>
      <c r="F34" s="15">
        <v>1</v>
      </c>
      <c r="G34" s="15" t="s">
        <v>28</v>
      </c>
      <c r="H34" s="16">
        <v>80</v>
      </c>
      <c r="I34" s="16">
        <f t="shared" si="2"/>
        <v>960</v>
      </c>
      <c r="J34" s="17"/>
    </row>
    <row r="35" spans="1:10" ht="22" customHeight="1" x14ac:dyDescent="0.25">
      <c r="A35" s="57"/>
      <c r="B35" s="77"/>
      <c r="C35" s="27" t="s">
        <v>116</v>
      </c>
      <c r="D35" s="15">
        <v>2</v>
      </c>
      <c r="E35" s="15" t="s">
        <v>87</v>
      </c>
      <c r="F35" s="15">
        <v>1</v>
      </c>
      <c r="G35" s="15" t="s">
        <v>28</v>
      </c>
      <c r="H35" s="16">
        <v>180</v>
      </c>
      <c r="I35" s="16">
        <f t="shared" si="2"/>
        <v>360</v>
      </c>
      <c r="J35" s="17"/>
    </row>
    <row r="36" spans="1:10" ht="22" customHeight="1" x14ac:dyDescent="0.25">
      <c r="A36" s="57"/>
      <c r="B36" s="77"/>
      <c r="C36" s="27" t="s">
        <v>117</v>
      </c>
      <c r="D36" s="15">
        <v>10</v>
      </c>
      <c r="E36" s="15" t="s">
        <v>89</v>
      </c>
      <c r="F36" s="15">
        <v>1</v>
      </c>
      <c r="G36" s="15" t="s">
        <v>28</v>
      </c>
      <c r="H36" s="16">
        <v>200</v>
      </c>
      <c r="I36" s="16">
        <f t="shared" si="2"/>
        <v>2000</v>
      </c>
      <c r="J36" s="17"/>
    </row>
    <row r="37" spans="1:10" ht="22" customHeight="1" x14ac:dyDescent="0.25">
      <c r="A37" s="57"/>
      <c r="B37" s="77"/>
      <c r="C37" s="27" t="s">
        <v>118</v>
      </c>
      <c r="D37" s="15">
        <v>1</v>
      </c>
      <c r="E37" s="15" t="s">
        <v>29</v>
      </c>
      <c r="F37" s="15">
        <v>1</v>
      </c>
      <c r="G37" s="15" t="s">
        <v>28</v>
      </c>
      <c r="H37" s="16">
        <v>2000</v>
      </c>
      <c r="I37" s="16">
        <f t="shared" si="2"/>
        <v>2000</v>
      </c>
      <c r="J37" s="17"/>
    </row>
    <row r="38" spans="1:10" ht="22" customHeight="1" x14ac:dyDescent="0.25">
      <c r="A38" s="57"/>
      <c r="B38" s="77"/>
      <c r="C38" s="27" t="s">
        <v>90</v>
      </c>
      <c r="D38" s="15">
        <v>12</v>
      </c>
      <c r="E38" s="15" t="s">
        <v>31</v>
      </c>
      <c r="F38" s="15">
        <v>1</v>
      </c>
      <c r="G38" s="15" t="s">
        <v>28</v>
      </c>
      <c r="H38" s="16">
        <v>400</v>
      </c>
      <c r="I38" s="16">
        <f t="shared" si="2"/>
        <v>4800</v>
      </c>
      <c r="J38" s="17"/>
    </row>
    <row r="39" spans="1:10" ht="22" customHeight="1" x14ac:dyDescent="0.25">
      <c r="A39" s="57"/>
      <c r="B39" s="77"/>
      <c r="C39" s="27" t="s">
        <v>91</v>
      </c>
      <c r="D39" s="15">
        <v>1</v>
      </c>
      <c r="E39" s="15" t="s">
        <v>53</v>
      </c>
      <c r="F39" s="15">
        <v>2</v>
      </c>
      <c r="G39" s="15" t="s">
        <v>28</v>
      </c>
      <c r="H39" s="16">
        <v>1000</v>
      </c>
      <c r="I39" s="16">
        <f t="shared" si="2"/>
        <v>2000</v>
      </c>
      <c r="J39" s="17"/>
    </row>
    <row r="40" spans="1:10" ht="22" customHeight="1" x14ac:dyDescent="0.25">
      <c r="A40" s="57"/>
      <c r="B40" s="69"/>
      <c r="C40" s="27" t="s">
        <v>85</v>
      </c>
      <c r="D40" s="15">
        <v>1</v>
      </c>
      <c r="E40" s="15" t="s">
        <v>86</v>
      </c>
      <c r="F40" s="15">
        <v>1</v>
      </c>
      <c r="G40" s="15" t="s">
        <v>28</v>
      </c>
      <c r="H40" s="16">
        <v>3000</v>
      </c>
      <c r="I40" s="16">
        <f t="shared" si="2"/>
        <v>3000</v>
      </c>
      <c r="J40" s="17"/>
    </row>
    <row r="41" spans="1:10" ht="22" customHeight="1" x14ac:dyDescent="0.25">
      <c r="A41" s="57"/>
      <c r="B41" s="68" t="s">
        <v>57</v>
      </c>
      <c r="C41" s="27" t="s">
        <v>110</v>
      </c>
      <c r="D41" s="32">
        <v>40</v>
      </c>
      <c r="E41" s="32" t="s">
        <v>64</v>
      </c>
      <c r="F41" s="32">
        <v>1</v>
      </c>
      <c r="G41" s="32" t="s">
        <v>21</v>
      </c>
      <c r="H41" s="16">
        <v>200</v>
      </c>
      <c r="I41" s="16">
        <f t="shared" si="2"/>
        <v>8000</v>
      </c>
      <c r="J41" s="17"/>
    </row>
    <row r="42" spans="1:10" ht="22" customHeight="1" x14ac:dyDescent="0.25">
      <c r="A42" s="57"/>
      <c r="B42" s="69"/>
      <c r="C42" s="27" t="s">
        <v>109</v>
      </c>
      <c r="D42" s="32">
        <v>1</v>
      </c>
      <c r="E42" s="32" t="s">
        <v>64</v>
      </c>
      <c r="F42" s="32">
        <v>1</v>
      </c>
      <c r="G42" s="32" t="s">
        <v>21</v>
      </c>
      <c r="H42" s="16">
        <v>2000</v>
      </c>
      <c r="I42" s="16">
        <f t="shared" si="2"/>
        <v>2000</v>
      </c>
      <c r="J42" s="17"/>
    </row>
    <row r="43" spans="1:10" s="14" customFormat="1" ht="22" customHeight="1" x14ac:dyDescent="0.25">
      <c r="A43" s="63" t="s">
        <v>10</v>
      </c>
      <c r="B43" s="67"/>
      <c r="C43" s="67"/>
      <c r="D43" s="67"/>
      <c r="E43" s="67"/>
      <c r="F43" s="67"/>
      <c r="G43" s="67"/>
      <c r="H43" s="67"/>
      <c r="I43" s="20">
        <f>SUM(I32:I42)</f>
        <v>49120</v>
      </c>
      <c r="J43" s="19"/>
    </row>
    <row r="44" spans="1:10" ht="22" customHeight="1" x14ac:dyDescent="0.25">
      <c r="A44" s="56" t="s">
        <v>27</v>
      </c>
      <c r="B44" s="59" t="s">
        <v>42</v>
      </c>
      <c r="C44" s="30" t="s">
        <v>99</v>
      </c>
      <c r="D44" s="15">
        <v>40</v>
      </c>
      <c r="E44" s="15" t="s">
        <v>31</v>
      </c>
      <c r="F44" s="15">
        <v>1</v>
      </c>
      <c r="G44" s="15" t="s">
        <v>28</v>
      </c>
      <c r="H44" s="16">
        <v>20</v>
      </c>
      <c r="I44" s="16">
        <f>D44*F44*H44</f>
        <v>800</v>
      </c>
      <c r="J44" s="17"/>
    </row>
    <row r="45" spans="1:10" ht="22" customHeight="1" x14ac:dyDescent="0.25">
      <c r="A45" s="57"/>
      <c r="B45" s="60"/>
      <c r="C45" s="27" t="s">
        <v>100</v>
      </c>
      <c r="D45" s="15">
        <v>4</v>
      </c>
      <c r="E45" s="15" t="s">
        <v>87</v>
      </c>
      <c r="F45" s="15">
        <v>1</v>
      </c>
      <c r="G45" s="15" t="s">
        <v>28</v>
      </c>
      <c r="H45" s="16">
        <v>40</v>
      </c>
      <c r="I45" s="16">
        <f t="shared" ref="I45:I57" si="3">D45*F45*H45</f>
        <v>160</v>
      </c>
      <c r="J45" s="17"/>
    </row>
    <row r="46" spans="1:10" ht="22" customHeight="1" x14ac:dyDescent="0.25">
      <c r="A46" s="57"/>
      <c r="B46" s="60"/>
      <c r="C46" s="27" t="s">
        <v>125</v>
      </c>
      <c r="D46" s="15">
        <v>40</v>
      </c>
      <c r="E46" s="15" t="s">
        <v>87</v>
      </c>
      <c r="F46" s="15">
        <v>1</v>
      </c>
      <c r="G46" s="15" t="s">
        <v>28</v>
      </c>
      <c r="H46" s="16">
        <v>400</v>
      </c>
      <c r="I46" s="16">
        <f t="shared" si="3"/>
        <v>16000</v>
      </c>
      <c r="J46" s="38"/>
    </row>
    <row r="47" spans="1:10" ht="22" customHeight="1" x14ac:dyDescent="0.25">
      <c r="A47" s="57"/>
      <c r="B47" s="60"/>
      <c r="C47" s="27" t="s">
        <v>101</v>
      </c>
      <c r="D47" s="15">
        <v>2</v>
      </c>
      <c r="E47" s="15" t="s">
        <v>87</v>
      </c>
      <c r="F47" s="15">
        <v>1</v>
      </c>
      <c r="G47" s="15" t="s">
        <v>28</v>
      </c>
      <c r="H47" s="16">
        <v>40</v>
      </c>
      <c r="I47" s="16">
        <f t="shared" si="3"/>
        <v>80</v>
      </c>
      <c r="J47" s="17"/>
    </row>
    <row r="48" spans="1:10" ht="22" customHeight="1" x14ac:dyDescent="0.25">
      <c r="A48" s="57"/>
      <c r="B48" s="60"/>
      <c r="C48" s="27" t="s">
        <v>107</v>
      </c>
      <c r="D48" s="15">
        <v>60</v>
      </c>
      <c r="E48" s="15" t="s">
        <v>87</v>
      </c>
      <c r="F48" s="15">
        <v>1</v>
      </c>
      <c r="G48" s="15" t="s">
        <v>28</v>
      </c>
      <c r="H48" s="16">
        <v>5</v>
      </c>
      <c r="I48" s="16">
        <f t="shared" si="3"/>
        <v>300</v>
      </c>
      <c r="J48" s="17"/>
    </row>
    <row r="49" spans="1:10" ht="20" customHeight="1" x14ac:dyDescent="0.25">
      <c r="A49" s="57"/>
      <c r="B49" s="60"/>
      <c r="C49" s="27" t="s">
        <v>104</v>
      </c>
      <c r="D49" s="15">
        <v>45</v>
      </c>
      <c r="E49" s="15" t="s">
        <v>65</v>
      </c>
      <c r="F49" s="15">
        <v>1</v>
      </c>
      <c r="G49" s="15" t="s">
        <v>28</v>
      </c>
      <c r="H49" s="16">
        <v>5</v>
      </c>
      <c r="I49" s="16">
        <f t="shared" si="3"/>
        <v>225</v>
      </c>
      <c r="J49" s="17"/>
    </row>
    <row r="50" spans="1:10" ht="20" customHeight="1" x14ac:dyDescent="0.25">
      <c r="A50" s="57"/>
      <c r="B50" s="60"/>
      <c r="C50" s="27" t="s">
        <v>127</v>
      </c>
      <c r="D50" s="15">
        <v>45</v>
      </c>
      <c r="E50" s="15" t="s">
        <v>65</v>
      </c>
      <c r="F50" s="15">
        <v>1</v>
      </c>
      <c r="G50" s="15" t="s">
        <v>28</v>
      </c>
      <c r="H50" s="16">
        <v>80</v>
      </c>
      <c r="I50" s="16">
        <f t="shared" si="3"/>
        <v>3600</v>
      </c>
      <c r="J50" s="17"/>
    </row>
    <row r="51" spans="1:10" ht="20" customHeight="1" x14ac:dyDescent="0.25">
      <c r="A51" s="57"/>
      <c r="B51" s="60"/>
      <c r="C51" s="27" t="s">
        <v>119</v>
      </c>
      <c r="D51" s="15">
        <v>45</v>
      </c>
      <c r="E51" s="15" t="s">
        <v>31</v>
      </c>
      <c r="F51" s="15">
        <v>1</v>
      </c>
      <c r="G51" s="15" t="s">
        <v>28</v>
      </c>
      <c r="H51" s="16">
        <v>80</v>
      </c>
      <c r="I51" s="16">
        <f t="shared" si="3"/>
        <v>3600</v>
      </c>
      <c r="J51" s="17"/>
    </row>
    <row r="52" spans="1:10" ht="20" customHeight="1" x14ac:dyDescent="0.25">
      <c r="A52" s="57"/>
      <c r="B52" s="60"/>
      <c r="C52" s="27" t="s">
        <v>120</v>
      </c>
      <c r="D52" s="15">
        <v>1</v>
      </c>
      <c r="E52" s="15" t="s">
        <v>105</v>
      </c>
      <c r="F52" s="15">
        <v>1</v>
      </c>
      <c r="G52" s="15" t="s">
        <v>28</v>
      </c>
      <c r="H52" s="16">
        <v>300</v>
      </c>
      <c r="I52" s="16">
        <f t="shared" si="3"/>
        <v>300</v>
      </c>
      <c r="J52" s="17"/>
    </row>
    <row r="53" spans="1:10" ht="20" customHeight="1" x14ac:dyDescent="0.25">
      <c r="A53" s="57"/>
      <c r="B53" s="60"/>
      <c r="C53" s="27" t="s">
        <v>121</v>
      </c>
      <c r="D53" s="15">
        <v>8</v>
      </c>
      <c r="E53" s="15" t="s">
        <v>122</v>
      </c>
      <c r="F53" s="15">
        <v>1</v>
      </c>
      <c r="G53" s="15" t="s">
        <v>28</v>
      </c>
      <c r="H53" s="16">
        <v>350</v>
      </c>
      <c r="I53" s="16">
        <f t="shared" si="3"/>
        <v>2800</v>
      </c>
      <c r="J53" s="17"/>
    </row>
    <row r="54" spans="1:10" ht="20" customHeight="1" x14ac:dyDescent="0.25">
      <c r="A54" s="57"/>
      <c r="B54" s="60"/>
      <c r="C54" s="27" t="s">
        <v>106</v>
      </c>
      <c r="D54" s="15">
        <v>45</v>
      </c>
      <c r="E54" s="15" t="s">
        <v>103</v>
      </c>
      <c r="F54" s="15">
        <v>1</v>
      </c>
      <c r="G54" s="15" t="s">
        <v>28</v>
      </c>
      <c r="H54" s="16">
        <v>2</v>
      </c>
      <c r="I54" s="16">
        <f t="shared" si="3"/>
        <v>90</v>
      </c>
      <c r="J54" s="17"/>
    </row>
    <row r="55" spans="1:10" ht="20" customHeight="1" x14ac:dyDescent="0.25">
      <c r="A55" s="57"/>
      <c r="B55" s="60"/>
      <c r="C55" s="27" t="s">
        <v>108</v>
      </c>
      <c r="D55" s="15">
        <v>45</v>
      </c>
      <c r="E55" s="15" t="s">
        <v>103</v>
      </c>
      <c r="F55" s="15">
        <v>1</v>
      </c>
      <c r="G55" s="15" t="s">
        <v>28</v>
      </c>
      <c r="H55" s="16">
        <v>5</v>
      </c>
      <c r="I55" s="16">
        <f t="shared" si="3"/>
        <v>225</v>
      </c>
      <c r="J55" s="17"/>
    </row>
    <row r="56" spans="1:10" ht="22" customHeight="1" x14ac:dyDescent="0.25">
      <c r="A56" s="57"/>
      <c r="B56" s="60"/>
      <c r="C56" s="27" t="s">
        <v>102</v>
      </c>
      <c r="D56" s="15">
        <v>6</v>
      </c>
      <c r="E56" s="15" t="s">
        <v>80</v>
      </c>
      <c r="F56" s="15">
        <v>2</v>
      </c>
      <c r="G56" s="15" t="s">
        <v>103</v>
      </c>
      <c r="H56" s="16">
        <v>15</v>
      </c>
      <c r="I56" s="16">
        <f t="shared" si="3"/>
        <v>180</v>
      </c>
      <c r="J56" s="17"/>
    </row>
    <row r="57" spans="1:10" ht="22" customHeight="1" x14ac:dyDescent="0.25">
      <c r="A57" s="57"/>
      <c r="B57" s="60"/>
      <c r="C57" s="27" t="s">
        <v>74</v>
      </c>
      <c r="D57" s="15">
        <v>40</v>
      </c>
      <c r="E57" s="15" t="s">
        <v>31</v>
      </c>
      <c r="F57" s="15">
        <v>1</v>
      </c>
      <c r="G57" s="15" t="s">
        <v>28</v>
      </c>
      <c r="H57" s="16">
        <v>250</v>
      </c>
      <c r="I57" s="16">
        <f t="shared" si="3"/>
        <v>10000</v>
      </c>
      <c r="J57" s="17"/>
    </row>
    <row r="58" spans="1:10" ht="22" customHeight="1" x14ac:dyDescent="0.25">
      <c r="A58" s="57"/>
      <c r="B58" s="60"/>
      <c r="C58" s="27" t="s">
        <v>123</v>
      </c>
      <c r="D58" s="15">
        <v>1</v>
      </c>
      <c r="E58" s="15" t="s">
        <v>29</v>
      </c>
      <c r="F58" s="15">
        <v>1</v>
      </c>
      <c r="G58" s="15" t="s">
        <v>28</v>
      </c>
      <c r="H58" s="16">
        <v>2000</v>
      </c>
      <c r="I58" s="16">
        <f>D58*F58*H58</f>
        <v>2000</v>
      </c>
      <c r="J58" s="17"/>
    </row>
    <row r="59" spans="1:10" s="14" customFormat="1" ht="22" customHeight="1" x14ac:dyDescent="0.25">
      <c r="A59" s="63" t="s">
        <v>10</v>
      </c>
      <c r="B59" s="67"/>
      <c r="C59" s="67"/>
      <c r="D59" s="67"/>
      <c r="E59" s="67"/>
      <c r="F59" s="67"/>
      <c r="G59" s="67"/>
      <c r="H59" s="67"/>
      <c r="I59" s="20">
        <f>SUM(I44:I58)</f>
        <v>40360</v>
      </c>
      <c r="J59" s="19"/>
    </row>
    <row r="60" spans="1:10" ht="22" customHeight="1" x14ac:dyDescent="0.25">
      <c r="A60" s="72" t="s">
        <v>32</v>
      </c>
      <c r="B60" s="70" t="s">
        <v>33</v>
      </c>
      <c r="C60" s="33" t="s">
        <v>75</v>
      </c>
      <c r="D60" s="34">
        <v>8</v>
      </c>
      <c r="E60" s="35" t="s">
        <v>8</v>
      </c>
      <c r="F60" s="34">
        <v>1</v>
      </c>
      <c r="G60" s="34" t="s">
        <v>28</v>
      </c>
      <c r="H60" s="16">
        <v>500</v>
      </c>
      <c r="I60" s="16">
        <f>D60*F60*H60</f>
        <v>4000</v>
      </c>
      <c r="J60" s="17"/>
    </row>
    <row r="61" spans="1:10" ht="22" customHeight="1" x14ac:dyDescent="0.25">
      <c r="A61" s="72"/>
      <c r="B61" s="71"/>
      <c r="C61" s="33" t="s">
        <v>78</v>
      </c>
      <c r="D61" s="34">
        <v>2</v>
      </c>
      <c r="E61" s="35" t="s">
        <v>31</v>
      </c>
      <c r="F61" s="34">
        <v>1</v>
      </c>
      <c r="G61" s="34" t="s">
        <v>28</v>
      </c>
      <c r="H61" s="16">
        <v>1200</v>
      </c>
      <c r="I61" s="16">
        <f t="shared" ref="I61:I68" si="4">D61*F61*H61</f>
        <v>2400</v>
      </c>
      <c r="J61" s="17"/>
    </row>
    <row r="62" spans="1:10" ht="22" customHeight="1" x14ac:dyDescent="0.25">
      <c r="A62" s="72"/>
      <c r="B62" s="78"/>
      <c r="C62" s="33" t="s">
        <v>59</v>
      </c>
      <c r="D62" s="34">
        <v>2</v>
      </c>
      <c r="E62" s="35" t="s">
        <v>31</v>
      </c>
      <c r="F62" s="34">
        <v>1</v>
      </c>
      <c r="G62" s="34" t="s">
        <v>28</v>
      </c>
      <c r="H62" s="16">
        <v>2000</v>
      </c>
      <c r="I62" s="16">
        <f t="shared" si="4"/>
        <v>4000</v>
      </c>
      <c r="J62" s="17"/>
    </row>
    <row r="63" spans="1:10" ht="22" customHeight="1" x14ac:dyDescent="0.25">
      <c r="A63" s="72"/>
      <c r="B63" s="70" t="s">
        <v>79</v>
      </c>
      <c r="C63" s="33" t="s">
        <v>111</v>
      </c>
      <c r="D63" s="34">
        <v>1</v>
      </c>
      <c r="E63" s="34" t="s">
        <v>40</v>
      </c>
      <c r="F63" s="34">
        <v>1</v>
      </c>
      <c r="G63" s="34" t="s">
        <v>28</v>
      </c>
      <c r="H63" s="16">
        <v>2500</v>
      </c>
      <c r="I63" s="16">
        <f t="shared" si="4"/>
        <v>2500</v>
      </c>
      <c r="J63" s="17"/>
    </row>
    <row r="64" spans="1:10" ht="22" customHeight="1" x14ac:dyDescent="0.25">
      <c r="A64" s="72"/>
      <c r="B64" s="71"/>
      <c r="C64" s="33" t="s">
        <v>82</v>
      </c>
      <c r="D64" s="36">
        <v>1</v>
      </c>
      <c r="E64" s="36" t="s">
        <v>40</v>
      </c>
      <c r="F64" s="36">
        <v>1</v>
      </c>
      <c r="G64" s="36" t="s">
        <v>28</v>
      </c>
      <c r="H64" s="16">
        <v>3500</v>
      </c>
      <c r="I64" s="16">
        <f t="shared" si="4"/>
        <v>3500</v>
      </c>
      <c r="J64" s="17"/>
    </row>
    <row r="65" spans="1:10" ht="22" customHeight="1" x14ac:dyDescent="0.25">
      <c r="A65" s="72"/>
      <c r="B65" s="35" t="s">
        <v>76</v>
      </c>
      <c r="C65" s="33" t="s">
        <v>77</v>
      </c>
      <c r="D65" s="34">
        <v>1</v>
      </c>
      <c r="E65" s="34" t="s">
        <v>29</v>
      </c>
      <c r="F65" s="34">
        <v>1</v>
      </c>
      <c r="G65" s="34" t="s">
        <v>28</v>
      </c>
      <c r="H65" s="16">
        <v>1000</v>
      </c>
      <c r="I65" s="16">
        <f t="shared" si="4"/>
        <v>1000</v>
      </c>
      <c r="J65" s="17"/>
    </row>
    <row r="66" spans="1:10" ht="22" customHeight="1" x14ac:dyDescent="0.25">
      <c r="A66" s="72"/>
      <c r="B66" s="35" t="s">
        <v>23</v>
      </c>
      <c r="C66" s="33" t="s">
        <v>113</v>
      </c>
      <c r="D66" s="34">
        <v>1</v>
      </c>
      <c r="E66" s="34" t="s">
        <v>22</v>
      </c>
      <c r="F66" s="34">
        <v>1</v>
      </c>
      <c r="G66" s="34" t="s">
        <v>20</v>
      </c>
      <c r="H66" s="16">
        <v>4000</v>
      </c>
      <c r="I66" s="16">
        <f t="shared" si="4"/>
        <v>4000</v>
      </c>
      <c r="J66" s="17"/>
    </row>
    <row r="67" spans="1:10" ht="22" customHeight="1" x14ac:dyDescent="0.25">
      <c r="A67" s="72"/>
      <c r="B67" s="35" t="s">
        <v>112</v>
      </c>
      <c r="C67" s="33" t="s">
        <v>113</v>
      </c>
      <c r="D67" s="37">
        <v>1</v>
      </c>
      <c r="E67" s="37" t="s">
        <v>31</v>
      </c>
      <c r="F67" s="37">
        <v>1</v>
      </c>
      <c r="G67" s="37" t="s">
        <v>28</v>
      </c>
      <c r="H67" s="16">
        <v>3000</v>
      </c>
      <c r="I67" s="16">
        <f t="shared" si="4"/>
        <v>3000</v>
      </c>
      <c r="J67" s="17"/>
    </row>
    <row r="68" spans="1:10" ht="22" customHeight="1" x14ac:dyDescent="0.25">
      <c r="A68" s="72"/>
      <c r="B68" s="35" t="s">
        <v>114</v>
      </c>
      <c r="C68" s="33" t="s">
        <v>115</v>
      </c>
      <c r="D68" s="37">
        <v>2</v>
      </c>
      <c r="E68" s="37" t="s">
        <v>31</v>
      </c>
      <c r="F68" s="37">
        <v>1</v>
      </c>
      <c r="G68" s="37" t="s">
        <v>28</v>
      </c>
      <c r="H68" s="16">
        <v>500</v>
      </c>
      <c r="I68" s="16">
        <f t="shared" si="4"/>
        <v>1000</v>
      </c>
      <c r="J68" s="17"/>
    </row>
    <row r="69" spans="1:10" ht="22" customHeight="1" x14ac:dyDescent="0.25">
      <c r="A69" s="63" t="s">
        <v>11</v>
      </c>
      <c r="B69" s="64"/>
      <c r="C69" s="64"/>
      <c r="D69" s="64"/>
      <c r="E69" s="64"/>
      <c r="F69" s="64"/>
      <c r="G69" s="64"/>
      <c r="H69" s="64"/>
      <c r="I69" s="20">
        <f>SUM(I60:I68)</f>
        <v>25400</v>
      </c>
      <c r="J69" s="17"/>
    </row>
    <row r="70" spans="1:10" s="23" customFormat="1" ht="22" customHeight="1" x14ac:dyDescent="0.25">
      <c r="A70" s="65" t="s">
        <v>12</v>
      </c>
      <c r="B70" s="66"/>
      <c r="C70" s="66"/>
      <c r="D70" s="66"/>
      <c r="E70" s="66"/>
      <c r="F70" s="66"/>
      <c r="G70" s="66"/>
      <c r="H70" s="66"/>
      <c r="I70" s="21">
        <f>I69+I59+I43+I31+I21</f>
        <v>338350</v>
      </c>
      <c r="J70" s="22"/>
    </row>
    <row r="71" spans="1:10" s="23" customFormat="1" ht="22" customHeight="1" x14ac:dyDescent="0.25">
      <c r="A71" s="61" t="s">
        <v>25</v>
      </c>
      <c r="B71" s="62"/>
      <c r="C71" s="62"/>
      <c r="D71" s="62"/>
      <c r="E71" s="62"/>
      <c r="F71" s="62"/>
      <c r="G71" s="62"/>
      <c r="H71" s="62"/>
      <c r="I71" s="24">
        <f>I70*10%</f>
        <v>33835</v>
      </c>
      <c r="J71" s="22"/>
    </row>
    <row r="72" spans="1:10" s="23" customFormat="1" ht="22" customHeight="1" x14ac:dyDescent="0.25">
      <c r="A72" s="61" t="s">
        <v>26</v>
      </c>
      <c r="B72" s="62"/>
      <c r="C72" s="62"/>
      <c r="D72" s="62"/>
      <c r="E72" s="62"/>
      <c r="F72" s="62"/>
      <c r="G72" s="62"/>
      <c r="H72" s="62"/>
      <c r="I72" s="24">
        <f>(I70+I71)*6%</f>
        <v>22331.1</v>
      </c>
      <c r="J72" s="22"/>
    </row>
    <row r="73" spans="1:10" s="23" customFormat="1" ht="22" customHeight="1" thickBot="1" x14ac:dyDescent="0.3">
      <c r="A73" s="53" t="s">
        <v>13</v>
      </c>
      <c r="B73" s="54"/>
      <c r="C73" s="54"/>
      <c r="D73" s="54"/>
      <c r="E73" s="54"/>
      <c r="F73" s="54"/>
      <c r="G73" s="54"/>
      <c r="H73" s="54"/>
      <c r="I73" s="81">
        <f>I70+I71+I72</f>
        <v>394516.1</v>
      </c>
      <c r="J73" s="25"/>
    </row>
    <row r="74" spans="1:10" ht="22" customHeight="1" x14ac:dyDescent="0.25">
      <c r="I74" s="13"/>
    </row>
  </sheetData>
  <mergeCells count="34">
    <mergeCell ref="A7:A20"/>
    <mergeCell ref="A21:H21"/>
    <mergeCell ref="B7:B18"/>
    <mergeCell ref="B19:B20"/>
    <mergeCell ref="J7:J8"/>
    <mergeCell ref="B32:B40"/>
    <mergeCell ref="B60:B62"/>
    <mergeCell ref="J9:J12"/>
    <mergeCell ref="A73:H73"/>
    <mergeCell ref="A22:A30"/>
    <mergeCell ref="A44:A58"/>
    <mergeCell ref="B22:B30"/>
    <mergeCell ref="B44:B58"/>
    <mergeCell ref="A32:A42"/>
    <mergeCell ref="A71:H71"/>
    <mergeCell ref="A69:H69"/>
    <mergeCell ref="A70:H70"/>
    <mergeCell ref="A72:H72"/>
    <mergeCell ref="A31:H31"/>
    <mergeCell ref="A43:H43"/>
    <mergeCell ref="B41:B42"/>
    <mergeCell ref="B63:B64"/>
    <mergeCell ref="A59:H59"/>
    <mergeCell ref="A60:A68"/>
    <mergeCell ref="A1:I1"/>
    <mergeCell ref="D5:G5"/>
    <mergeCell ref="H5:I5"/>
    <mergeCell ref="C5:C6"/>
    <mergeCell ref="E2:J2"/>
    <mergeCell ref="E3:J3"/>
    <mergeCell ref="J5:J6"/>
    <mergeCell ref="A5:B6"/>
    <mergeCell ref="B2:C2"/>
    <mergeCell ref="B3:C3"/>
  </mergeCells>
  <phoneticPr fontId="3" type="noConversion"/>
  <hyperlinks>
    <hyperlink ref="B3" r:id="rId1"/>
  </hyperlinks>
  <pageMargins left="0.69930555555555596" right="0.69930555555555596" top="0.75" bottom="0.75" header="0.3" footer="0.3"/>
  <pageSetup paperSize="9" scale="7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Microsoft Office 用户</cp:lastModifiedBy>
  <cp:lastPrinted>2018-02-02T03:54:00Z</cp:lastPrinted>
  <dcterms:created xsi:type="dcterms:W3CDTF">2018-01-05T11:03:00Z</dcterms:created>
  <dcterms:modified xsi:type="dcterms:W3CDTF">2020-10-23T05:30:29Z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