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6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<sst xmlns="http://schemas.openxmlformats.org/spreadsheetml/2006/main" count="91">
  <si>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</si>
  <si>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团号：HMJB-171209-LSH294</t>
  </si>
  <si>
    <t>会议日期：2017年12月8日-20日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</si>
  <si>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</si>
  <si>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</si>
  <si>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</si>
  <si>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</si>
  <si>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</si>
  <si>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</si>
  <si>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</si>
  <si>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</si>
  <si>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</si>
  <si>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</si>
  <si>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</si>
  <si>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</si>
  <si>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</si>
  <si>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</si>
  <si>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</si>
  <si>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</si>
  <si>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</si>
  <si>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</si>
  <si>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</si>
  <si>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</si>
  <si>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</si>
  <si>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</si>
  <si>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</si>
  <si>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</si>
  <si>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</si>
  <si>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</si>
  <si>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</si>
  <si>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</si>
  <si>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</si>
  <si>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</si>
  <si>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</si>
  <si>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</si>
  <si>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</si>
  <si>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</si>
  <si>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</si>
  <si>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</si>
  <si>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</si>
  <si>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</si>
  <si>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</si>
  <si>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交通费报销</t>
  </si>
  <si>
    <t>出团送机交通费报销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</si>
  <si>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</si>
  <si>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</si>
  <si>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</si>
  <si>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</si>
  <si>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</si>
  <si>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</si>
  <si>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</si>
  <si>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 xml:space="preserve">      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</si>
  <si>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</si>
  <si>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</si>
  <si>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</si>
  <si>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</si>
  <si>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</si>
  <si>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</si>
  <si>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</si>
  <si>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</si>
  <si>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</si>
  <si>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</si>
  <si>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</si>
  <si>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</si>
  <si>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</si>
  <si>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</si>
  <si>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</si>
  <si>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</si>
  <si>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</si>
  <si>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</si>
  <si>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</si>
  <si>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</si>
  <si>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</si>
  <si>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</si>
  <si>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</si>
  <si>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</si>
  <si>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</si>
  <si>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</si>
  <si>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</si>
  <si>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</si>
  <si>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</si>
  <si>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</si>
  <si>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</si>
  <si>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</si>
  <si>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</si>
  <si>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</si>
  <si>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</si>
  <si>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</si>
  <si>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</si>
  <si>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</si>
  <si>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报销人:宋净菲</t>
  </si>
</sst>
</file>

<file path=xl/styles.xml><?xml version="1.0" encoding="utf-8"?>
<styleSheet xmlns="http://schemas.openxmlformats.org/spreadsheetml/2006/main">
  <numFmts count="10">
    <numFmt numFmtId="176" formatCode="yyyy&quot;年&quot;m&quot;月&quot;d&quot;日&quot;;@"/>
    <numFmt numFmtId="177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#,##0.00;[Red]#,##0.00"/>
    <numFmt numFmtId="179" formatCode="#,##0.00_ "/>
    <numFmt numFmtId="180" formatCode="#,##0.00_);[Red]\(#,##0.00\)"/>
    <numFmt numFmtId="181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5" borderId="19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29" borderId="20" applyNumberFormat="0" applyAlignment="0" applyProtection="0">
      <alignment vertical="center"/>
    </xf>
    <xf numFmtId="0" fontId="26" fillId="29" borderId="17" applyNumberFormat="0" applyAlignment="0" applyProtection="0">
      <alignment vertical="center"/>
    </xf>
    <xf numFmtId="0" fontId="27" fillId="30" borderId="2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1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J45" sqref="J45:J52"/>
    </sheetView>
  </sheetViews>
  <sheetFormatPr defaultColWidth="9" defaultRowHeight="21" customHeight="1"/>
  <cols>
    <col min="1" max="1" width="9" style="55"/>
    <col min="2" max="2" width="16.7545454545455" customWidth="1"/>
    <col min="3" max="3" width="11.5" style="56"/>
    <col min="6" max="6" width="13.0909090909091" customWidth="1"/>
    <col min="8" max="8" width="13.2727272727273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126</v>
      </c>
      <c r="D45" s="68"/>
      <c r="E45" s="67">
        <f t="shared" si="2"/>
        <v>0</v>
      </c>
      <c r="F45" s="67">
        <v>126</v>
      </c>
      <c r="G45" s="67">
        <v>0</v>
      </c>
      <c r="H45" s="67">
        <f t="shared" si="0"/>
        <v>126</v>
      </c>
      <c r="I45" s="88" t="s">
        <v>42</v>
      </c>
      <c r="J45" s="96" t="s">
        <v>43</v>
      </c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44</v>
      </c>
      <c r="C52" s="71">
        <f>SUM(C45)</f>
        <v>126</v>
      </c>
      <c r="D52" s="71">
        <f t="shared" ref="D52:E52" si="20">SUM(D45)</f>
        <v>0</v>
      </c>
      <c r="E52" s="71">
        <f t="shared" si="20"/>
        <v>0</v>
      </c>
      <c r="F52" s="71">
        <f>SUM(F45:F51)</f>
        <v>126</v>
      </c>
      <c r="G52" s="71">
        <f t="shared" ref="G52:H52" si="21">SUM(G45:G51)</f>
        <v>0</v>
      </c>
      <c r="H52" s="71">
        <f t="shared" si="21"/>
        <v>126</v>
      </c>
      <c r="I52" s="91"/>
      <c r="J52" s="98"/>
    </row>
    <row r="53" customHeight="1" spans="1:10">
      <c r="A53" s="69"/>
      <c r="B53" s="70" t="s">
        <v>45</v>
      </c>
      <c r="C53" s="71">
        <f>SUM(C52,C44,C40,C37,C32,C27,C24,C21,C16,C13)</f>
        <v>126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126</v>
      </c>
      <c r="G53" s="71">
        <f t="shared" si="22"/>
        <v>0</v>
      </c>
      <c r="H53" s="71">
        <f t="shared" si="22"/>
        <v>126</v>
      </c>
      <c r="I53" s="91"/>
      <c r="J53" s="99"/>
    </row>
    <row r="57" customHeight="1" spans="1:9">
      <c r="A57" s="79" t="s">
        <v>46</v>
      </c>
      <c r="B57" s="80"/>
      <c r="C57" s="81" t="s">
        <v>47</v>
      </c>
      <c r="D57" s="81"/>
      <c r="E57" s="81" t="s">
        <v>48</v>
      </c>
      <c r="F57" s="81"/>
      <c r="G57" s="81" t="s">
        <v>49</v>
      </c>
      <c r="H57" s="81"/>
      <c r="I57" s="100" t="s">
        <v>50</v>
      </c>
    </row>
    <row r="58" customHeight="1" spans="1:9">
      <c r="A58" s="82">
        <f>E53</f>
        <v>0</v>
      </c>
      <c r="B58" s="83"/>
      <c r="C58" s="83">
        <f>H53</f>
        <v>126</v>
      </c>
      <c r="D58" s="83"/>
      <c r="E58" s="83">
        <f>F53</f>
        <v>126</v>
      </c>
      <c r="F58" s="83"/>
      <c r="G58" s="83">
        <f>G53</f>
        <v>0</v>
      </c>
      <c r="H58" s="83"/>
      <c r="I58" s="101">
        <f>A58-C58</f>
        <v>-126</v>
      </c>
    </row>
    <row r="60" customHeight="1" spans="1:9">
      <c r="A60" s="84" t="s">
        <v>51</v>
      </c>
      <c r="B60" s="85"/>
      <c r="C60" s="86" t="s">
        <v>52</v>
      </c>
      <c r="D60" s="84"/>
      <c r="E60" s="84" t="s">
        <v>53</v>
      </c>
      <c r="F60" s="84"/>
      <c r="G60" s="84" t="s">
        <v>54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25" workbookViewId="0">
      <selection activeCell="O22" sqref="O22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1.727272727272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9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40"/>
    </row>
    <row r="7" ht="20.1" customHeight="1" spans="2:11">
      <c r="B7" s="8"/>
      <c r="C7" s="9"/>
      <c r="D7" s="10" t="s">
        <v>64</v>
      </c>
      <c r="E7" s="10"/>
      <c r="F7" s="12">
        <v>43068</v>
      </c>
      <c r="G7" s="11"/>
      <c r="H7" s="10" t="s">
        <v>65</v>
      </c>
      <c r="I7" s="41"/>
      <c r="J7" s="11"/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2"/>
      <c r="J8" s="16"/>
      <c r="K8" s="43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4"/>
      <c r="J11" s="45"/>
      <c r="K11" s="46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4"/>
      <c r="J12" s="45"/>
      <c r="K12" s="46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4"/>
      <c r="J13" s="45"/>
      <c r="K13" s="46" t="s">
        <v>75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4"/>
      <c r="J14" s="45"/>
      <c r="K14" s="46" t="s">
        <v>80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>
        <v>0</v>
      </c>
      <c r="I15" s="44"/>
      <c r="J15" s="45"/>
      <c r="K15" s="46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>
        <v>0</v>
      </c>
      <c r="I16" s="44"/>
      <c r="J16" s="45"/>
      <c r="K16" s="46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4"/>
      <c r="J17" s="45"/>
      <c r="K17" s="46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7">
        <f>SUM(I11:J17)</f>
        <v>0</v>
      </c>
      <c r="J18" s="48"/>
      <c r="K18" s="49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0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1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52</v>
      </c>
      <c r="G23" s="17" t="s">
        <v>84</v>
      </c>
      <c r="H23" s="17"/>
      <c r="I23" s="17"/>
      <c r="J23" s="17" t="s">
        <v>54</v>
      </c>
      <c r="K23" s="17"/>
    </row>
    <row r="26" ht="17.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宋净菲</v>
      </c>
      <c r="G28" s="7"/>
      <c r="H28" s="6" t="s">
        <v>58</v>
      </c>
      <c r="I28" s="5"/>
      <c r="J28" s="7" t="str">
        <f>J5</f>
        <v>业务助理</v>
      </c>
      <c r="K28" s="39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会奖2部B组</v>
      </c>
      <c r="K29" s="40"/>
    </row>
    <row r="30" ht="20.1" customHeight="1" spans="2:11">
      <c r="B30" s="8"/>
      <c r="C30" s="9"/>
      <c r="D30" s="10" t="s">
        <v>64</v>
      </c>
      <c r="E30" s="10"/>
      <c r="F30" s="33">
        <v>43068</v>
      </c>
      <c r="G30" s="11"/>
      <c r="H30" s="10" t="s">
        <v>65</v>
      </c>
      <c r="I30" s="41"/>
      <c r="J30" s="11">
        <f>J7</f>
        <v>0</v>
      </c>
      <c r="K30" s="40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42"/>
      <c r="J31" s="16">
        <f>J8</f>
        <v>0</v>
      </c>
      <c r="K31" s="43"/>
    </row>
    <row r="32" ht="20.1" customHeight="1"/>
    <row r="33" ht="20.1" customHeight="1" spans="2:11">
      <c r="B33" s="28"/>
      <c r="C33" s="28"/>
      <c r="D33" s="34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45</v>
      </c>
      <c r="J33" s="26"/>
      <c r="K33" s="52" t="s">
        <v>72</v>
      </c>
    </row>
    <row r="34" ht="20.1" customHeight="1" spans="2:11">
      <c r="B34" s="28">
        <v>1</v>
      </c>
      <c r="C34" s="28"/>
      <c r="D34" s="35"/>
      <c r="E34" s="36">
        <v>43068</v>
      </c>
      <c r="F34" s="28"/>
      <c r="G34" s="26">
        <v>100</v>
      </c>
      <c r="H34" s="26">
        <v>1</v>
      </c>
      <c r="I34" s="44">
        <f>G34*H34</f>
        <v>100</v>
      </c>
      <c r="J34" s="45"/>
      <c r="K34" s="53"/>
    </row>
    <row r="35" ht="20.1" customHeight="1" spans="2:11">
      <c r="B35" s="28">
        <v>2</v>
      </c>
      <c r="C35" s="28"/>
      <c r="D35" s="35"/>
      <c r="E35" s="36"/>
      <c r="F35" s="28"/>
      <c r="G35" s="26">
        <v>0</v>
      </c>
      <c r="H35" s="26">
        <v>0</v>
      </c>
      <c r="I35" s="44">
        <f t="shared" ref="I35:I36" si="0">G35*H35</f>
        <v>0</v>
      </c>
      <c r="J35" s="45"/>
      <c r="K35" s="53"/>
    </row>
    <row r="36" ht="20.1" customHeight="1" spans="2:11">
      <c r="B36" s="28">
        <v>3</v>
      </c>
      <c r="C36" s="28"/>
      <c r="D36" s="35"/>
      <c r="E36" s="37"/>
      <c r="F36" s="37"/>
      <c r="G36" s="26">
        <v>0</v>
      </c>
      <c r="H36" s="26">
        <v>0</v>
      </c>
      <c r="I36" s="44">
        <f t="shared" si="0"/>
        <v>0</v>
      </c>
      <c r="J36" s="45"/>
      <c r="K36" s="53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1</v>
      </c>
      <c r="I37" s="47">
        <f>SUM(I34:J36)</f>
        <v>100</v>
      </c>
      <c r="J37" s="48"/>
      <c r="K37" s="49"/>
    </row>
    <row r="38" ht="20.1" customHeight="1" spans="2:11">
      <c r="B38" s="17" t="s">
        <v>90</v>
      </c>
      <c r="C38" s="17"/>
      <c r="D38" s="17"/>
      <c r="E38" s="17"/>
      <c r="F38" s="17" t="s">
        <v>52</v>
      </c>
      <c r="G38" s="17" t="s">
        <v>84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Blanche</cp:lastModifiedBy>
  <dcterms:created xsi:type="dcterms:W3CDTF">2014-04-15T08:52:00Z</dcterms:created>
  <cp:lastPrinted>2017-09-06T05:53:00Z</cp:lastPrinted>
  <dcterms:modified xsi:type="dcterms:W3CDTF">2017-12-15T01:38:09Z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