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3ACB2626-0B24-4B9C-B69C-B33ADBE17F05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J19" i="4"/>
  <c r="B40" i="4"/>
  <c r="A23" i="4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H33" i="3"/>
  <c r="G33" i="3"/>
  <c r="F33" i="3"/>
  <c r="D33" i="3"/>
  <c r="C33" i="3"/>
  <c r="H32" i="3"/>
  <c r="H31" i="3"/>
  <c r="H30" i="3"/>
  <c r="H29" i="3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<sst xmlns="http://schemas.openxmlformats.org/spreadsheetml/2006/main" count="118" uniqueCount="97">
  <si>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</si>
  <si>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</si>
  <si>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</si>
  <si>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</si>
  <si>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</si>
  <si>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</si>
  <si>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</si>
  <si>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</si>
  <si>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</si>
  <si>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</si>
  <si>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</si>
  <si>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</si>
  <si>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</si>
  <si>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</si>
  <si>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</si>
  <si>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</si>
  <si>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</si>
  <si>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</si>
  <si>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</si>
  <si>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</si>
  <si>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</si>
  <si>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</si>
  <si>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</si>
  <si>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</si>
  <si>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</si>
  <si>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</si>
  <si>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</si>
  <si>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</si>
  <si>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</si>
  <si>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</si>
  <si>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</si>
  <si>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</si>
  <si>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</si>
  <si>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</si>
  <si>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</si>
  <si>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</si>
  <si>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</si>
  <si>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</si>
  <si>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</si>
  <si>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</si>
  <si>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</si>
  <si>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</si>
  <si>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</si>
  <si>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</si>
  <si>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</si>
  <si>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</si>
  <si>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</si>
  <si>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</si>
  <si>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</si>
  <si>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</si>
  <si>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</si>
  <si>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</si>
  <si>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</si>
  <si>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</si>
  <si>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</si>
  <si>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</si>
  <si>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</si>
  <si>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</si>
  <si>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</si>
  <si>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</si>
  <si>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</si>
  <si>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</si>
  <si>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</si>
  <si>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</si>
  <si>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</si>
  <si>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</si>
  <si>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</si>
  <si>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</si>
  <si>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</si>
  <si>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</si>
  <si>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</si>
  <si>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</si>
  <si>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</si>
  <si>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</si>
  <si>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</si>
  <si>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</si>
  <si>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</si>
  <si>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</si>
  <si>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</si>
  <si>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</si>
  <si>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</si>
  <si>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</si>
  <si>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交通</t>
    <phoneticPr fontId="12" type="noConversion"/>
  </si>
  <si>
    <t>餐费</t>
    <phoneticPr fontId="12" type="noConversion"/>
  </si>
  <si>
    <t>非美团</t>
    <phoneticPr fontId="12" type="noConversion"/>
  </si>
  <si>
    <t>非美团，麦当劳</t>
    <phoneticPr fontId="12" type="noConversion"/>
  </si>
  <si>
    <t>项目经理</t>
    <phoneticPr fontId="12" type="noConversion"/>
  </si>
  <si>
    <t>会奖业务7部</t>
    <phoneticPr fontId="12" type="noConversion"/>
  </si>
  <si>
    <t>团号：</t>
    <phoneticPr fontId="12" type="noConversion"/>
  </si>
  <si>
    <t>会议日期：</t>
    <phoneticPr fontId="12" type="noConversion"/>
  </si>
  <si>
    <t>张筱青</t>
    <phoneticPr fontId="12" type="noConversion"/>
  </si>
  <si>
    <t>厦门</t>
    <phoneticPr fontId="12" type="noConversion"/>
  </si>
  <si>
    <t>2023.3.01</t>
    <phoneticPr fontId="12" type="noConversion"/>
  </si>
  <si>
    <t>上海</t>
    <phoneticPr fontId="12" type="noConversion"/>
  </si>
  <si>
    <t>2022.11.1-3</t>
    <phoneticPr fontId="12" type="noConversion"/>
  </si>
  <si>
    <t>2022.11.1-3日</t>
    <phoneticPr fontId="12" type="noConversion"/>
  </si>
  <si>
    <t>HMOA-221026-SXY600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</si>
</sst>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10" borderId="0" xfId="0" applyFill="1">
      <alignment vertical="center"/>
    </xf>
    <xf numFmtId="0" fontId="17" fillId="0" borderId="0" xfId="0" applyFont="1">
      <alignment vertical="center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view="pageBreakPreview" topLeftCell="A37" zoomScale="60" zoomScaleNormal="100" workbookViewId="0">
      <selection activeCell="E60" sqref="E60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7" t="s">
        <v>88</v>
      </c>
      <c r="I4" s="58"/>
      <c r="J4" s="57" t="s">
        <v>89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5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25">
      <c r="A7" s="75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25">
      <c r="A8" s="76">
        <v>1</v>
      </c>
      <c r="B8" s="72" t="s">
        <v>13</v>
      </c>
      <c r="C8" s="64">
        <v>0</v>
      </c>
      <c r="D8" s="68"/>
      <c r="E8" s="64">
        <f>C8*D8</f>
        <v>0</v>
      </c>
      <c r="F8" s="34">
        <v>355.26</v>
      </c>
      <c r="G8" s="34">
        <v>0</v>
      </c>
      <c r="H8" s="34">
        <f>F8+G8</f>
        <v>355.26</v>
      </c>
      <c r="I8" s="41"/>
      <c r="J8" s="51" t="s">
        <v>14</v>
      </c>
    </row>
    <row r="9" spans="1:12" ht="21" customHeight="1" x14ac:dyDescent="0.25">
      <c r="A9" s="76"/>
      <c r="B9" s="72"/>
      <c r="C9" s="64"/>
      <c r="D9" s="68"/>
      <c r="E9" s="64"/>
      <c r="F9" s="34">
        <v>0</v>
      </c>
      <c r="G9" s="34">
        <v>0</v>
      </c>
      <c r="H9" s="34">
        <f>F9+G9</f>
        <v>0</v>
      </c>
      <c r="I9" s="41"/>
      <c r="J9" s="52"/>
    </row>
    <row r="10" spans="1:12" ht="21" customHeight="1" x14ac:dyDescent="0.25">
      <c r="A10" s="76"/>
      <c r="B10" s="72"/>
      <c r="C10" s="64"/>
      <c r="D10" s="68"/>
      <c r="E10" s="64"/>
      <c r="F10" s="34">
        <v>0</v>
      </c>
      <c r="G10" s="34">
        <v>0</v>
      </c>
      <c r="H10" s="34">
        <f>F10+G10</f>
        <v>0</v>
      </c>
      <c r="I10" s="41"/>
      <c r="J10" s="52"/>
    </row>
    <row r="11" spans="1:12" ht="21" customHeight="1" x14ac:dyDescent="0.25">
      <c r="A11" s="76"/>
      <c r="B11" s="72"/>
      <c r="C11" s="64"/>
      <c r="D11" s="68"/>
      <c r="E11" s="64"/>
      <c r="F11" s="34">
        <v>0</v>
      </c>
      <c r="G11" s="34">
        <v>0</v>
      </c>
      <c r="H11" s="34">
        <f>F11+G11</f>
        <v>0</v>
      </c>
      <c r="I11" s="41"/>
      <c r="J11" s="52"/>
    </row>
    <row r="12" spans="1:12" ht="21" customHeight="1" x14ac:dyDescent="0.25">
      <c r="A12" s="76"/>
      <c r="B12" s="72"/>
      <c r="C12" s="64"/>
      <c r="D12" s="68"/>
      <c r="E12" s="64"/>
      <c r="F12" s="34">
        <v>0</v>
      </c>
      <c r="G12" s="34">
        <v>0</v>
      </c>
      <c r="H12" s="34">
        <f>F12+G12</f>
        <v>0</v>
      </c>
      <c r="I12" s="41"/>
      <c r="J12" s="5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53"/>
    </row>
    <row r="14" spans="1:12" ht="21" customHeight="1" x14ac:dyDescent="0.25">
      <c r="A14" s="69">
        <v>2</v>
      </c>
      <c r="B14" s="83" t="s">
        <v>16</v>
      </c>
      <c r="C14" s="65">
        <v>0</v>
      </c>
      <c r="D14" s="69"/>
      <c r="E14" s="65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51" t="s">
        <v>17</v>
      </c>
    </row>
    <row r="15" spans="1:12" ht="21" customHeight="1" x14ac:dyDescent="0.25">
      <c r="A15" s="70"/>
      <c r="B15" s="84"/>
      <c r="C15" s="66"/>
      <c r="D15" s="70"/>
      <c r="E15" s="66"/>
      <c r="F15" s="34">
        <v>0</v>
      </c>
      <c r="G15" s="34">
        <v>0</v>
      </c>
      <c r="H15" s="34">
        <f t="shared" ref="H15" si="1">F15+G15</f>
        <v>0</v>
      </c>
      <c r="I15" s="41"/>
      <c r="J15" s="5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3"/>
    </row>
    <row r="17" spans="1:10" ht="21" customHeight="1" x14ac:dyDescent="0.25">
      <c r="A17" s="76">
        <v>3</v>
      </c>
      <c r="B17" s="72" t="s">
        <v>19</v>
      </c>
      <c r="C17" s="64">
        <v>0</v>
      </c>
      <c r="D17" s="68"/>
      <c r="E17" s="64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60" t="s">
        <v>20</v>
      </c>
    </row>
    <row r="18" spans="1:10" ht="21" customHeight="1" x14ac:dyDescent="0.25">
      <c r="A18" s="76"/>
      <c r="B18" s="72"/>
      <c r="C18" s="64"/>
      <c r="D18" s="68"/>
      <c r="E18" s="64"/>
      <c r="F18" s="34">
        <v>0</v>
      </c>
      <c r="G18" s="34">
        <v>0</v>
      </c>
      <c r="H18" s="34">
        <f>F18+G18</f>
        <v>0</v>
      </c>
      <c r="I18" s="41"/>
      <c r="J18" s="61"/>
    </row>
    <row r="19" spans="1:10" ht="21" customHeight="1" x14ac:dyDescent="0.25">
      <c r="A19" s="76"/>
      <c r="B19" s="72"/>
      <c r="C19" s="64"/>
      <c r="D19" s="68"/>
      <c r="E19" s="64"/>
      <c r="F19" s="34">
        <v>0</v>
      </c>
      <c r="G19" s="34">
        <v>0</v>
      </c>
      <c r="H19" s="34">
        <f>F19+G19</f>
        <v>0</v>
      </c>
      <c r="I19" s="41"/>
      <c r="J19" s="61"/>
    </row>
    <row r="20" spans="1:10" ht="21" customHeight="1" x14ac:dyDescent="0.25">
      <c r="A20" s="76"/>
      <c r="B20" s="72"/>
      <c r="C20" s="64"/>
      <c r="D20" s="68"/>
      <c r="E20" s="64"/>
      <c r="F20" s="34">
        <v>0</v>
      </c>
      <c r="G20" s="34">
        <v>0</v>
      </c>
      <c r="H20" s="34">
        <f>F20+G20</f>
        <v>0</v>
      </c>
      <c r="I20" s="41"/>
      <c r="J20" s="6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62"/>
    </row>
    <row r="22" spans="1:10" ht="21" customHeight="1" x14ac:dyDescent="0.25">
      <c r="A22" s="76">
        <v>4</v>
      </c>
      <c r="B22" s="72" t="s">
        <v>22</v>
      </c>
      <c r="C22" s="64">
        <v>0</v>
      </c>
      <c r="D22" s="68"/>
      <c r="E22" s="64">
        <f>C22*D22</f>
        <v>0</v>
      </c>
      <c r="F22" s="34"/>
      <c r="G22" s="34">
        <v>0</v>
      </c>
      <c r="H22" s="34">
        <f>F22+G22</f>
        <v>0</v>
      </c>
      <c r="I22" s="41"/>
      <c r="J22" s="60" t="s">
        <v>23</v>
      </c>
    </row>
    <row r="23" spans="1:10" ht="21" customHeight="1" x14ac:dyDescent="0.25">
      <c r="A23" s="76"/>
      <c r="B23" s="72"/>
      <c r="C23" s="64"/>
      <c r="D23" s="68"/>
      <c r="E23" s="64"/>
      <c r="F23" s="34">
        <v>0</v>
      </c>
      <c r="G23" s="34">
        <v>0</v>
      </c>
      <c r="H23" s="34">
        <f>F23+G23</f>
        <v>0</v>
      </c>
      <c r="I23" s="41"/>
      <c r="J23" s="6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62"/>
    </row>
    <row r="25" spans="1:10" ht="21" customHeight="1" x14ac:dyDescent="0.25">
      <c r="A25" s="69">
        <v>5</v>
      </c>
      <c r="B25" s="83" t="s">
        <v>25</v>
      </c>
      <c r="C25" s="65">
        <v>0</v>
      </c>
      <c r="D25" s="69"/>
      <c r="E25" s="65">
        <f>C25*D25</f>
        <v>0</v>
      </c>
      <c r="F25" s="34"/>
      <c r="G25" s="34">
        <v>0</v>
      </c>
      <c r="H25" s="34">
        <f>F25+G25</f>
        <v>0</v>
      </c>
      <c r="I25" s="41"/>
      <c r="J25" s="51" t="s">
        <v>26</v>
      </c>
    </row>
    <row r="26" spans="1:10" ht="21" customHeight="1" x14ac:dyDescent="0.25">
      <c r="A26" s="71"/>
      <c r="B26" s="85"/>
      <c r="C26" s="67"/>
      <c r="D26" s="71"/>
      <c r="E26" s="67"/>
      <c r="F26" s="34"/>
      <c r="G26" s="34"/>
      <c r="H26" s="34">
        <f>F26+G26</f>
        <v>0</v>
      </c>
      <c r="I26" s="41"/>
      <c r="J26" s="52"/>
    </row>
    <row r="27" spans="1:10" ht="21" customHeight="1" x14ac:dyDescent="0.25">
      <c r="A27" s="70"/>
      <c r="B27" s="84"/>
      <c r="C27" s="66"/>
      <c r="D27" s="70"/>
      <c r="E27" s="66"/>
      <c r="F27" s="34">
        <v>0</v>
      </c>
      <c r="G27" s="34"/>
      <c r="H27" s="34">
        <f t="shared" ref="H27" si="6">F27+G27</f>
        <v>0</v>
      </c>
      <c r="I27" s="41"/>
      <c r="J27" s="52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53"/>
    </row>
    <row r="29" spans="1:10" ht="21" customHeight="1" x14ac:dyDescent="0.25">
      <c r="A29" s="76">
        <v>6</v>
      </c>
      <c r="B29" s="72" t="s">
        <v>28</v>
      </c>
      <c r="C29" s="64">
        <v>0</v>
      </c>
      <c r="D29" s="68"/>
      <c r="E29" s="64">
        <f t="shared" ref="E29:E46" si="8">C29*D29</f>
        <v>0</v>
      </c>
      <c r="F29" s="34">
        <v>0</v>
      </c>
      <c r="G29" s="34">
        <v>0</v>
      </c>
      <c r="H29" s="34">
        <f t="shared" ref="H29:H46" si="9">F29+G29</f>
        <v>0</v>
      </c>
      <c r="I29" s="41"/>
      <c r="J29" s="51" t="s">
        <v>29</v>
      </c>
    </row>
    <row r="30" spans="1:10" ht="21" customHeight="1" x14ac:dyDescent="0.25">
      <c r="A30" s="76"/>
      <c r="B30" s="72"/>
      <c r="C30" s="64"/>
      <c r="D30" s="68"/>
      <c r="E30" s="64"/>
      <c r="F30" s="34">
        <v>0</v>
      </c>
      <c r="G30" s="34">
        <v>0</v>
      </c>
      <c r="H30" s="34">
        <f t="shared" si="9"/>
        <v>0</v>
      </c>
      <c r="I30" s="41"/>
      <c r="J30" s="61"/>
    </row>
    <row r="31" spans="1:10" ht="21" customHeight="1" x14ac:dyDescent="0.25">
      <c r="A31" s="76"/>
      <c r="B31" s="72"/>
      <c r="C31" s="64"/>
      <c r="D31" s="68"/>
      <c r="E31" s="64"/>
      <c r="F31" s="34">
        <v>0</v>
      </c>
      <c r="G31" s="34">
        <v>0</v>
      </c>
      <c r="H31" s="34">
        <f t="shared" si="9"/>
        <v>0</v>
      </c>
      <c r="I31" s="41"/>
      <c r="J31" s="61"/>
    </row>
    <row r="32" spans="1:10" ht="21" customHeight="1" x14ac:dyDescent="0.25">
      <c r="A32" s="76"/>
      <c r="B32" s="72"/>
      <c r="C32" s="64"/>
      <c r="D32" s="68"/>
      <c r="E32" s="64"/>
      <c r="F32" s="34">
        <v>0</v>
      </c>
      <c r="G32" s="34">
        <v>0</v>
      </c>
      <c r="H32" s="34">
        <f t="shared" si="9"/>
        <v>0</v>
      </c>
      <c r="I32" s="41"/>
      <c r="J32" s="61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2"/>
      <c r="J33" s="62"/>
    </row>
    <row r="34" spans="1:10" ht="21" customHeight="1" x14ac:dyDescent="0.25">
      <c r="A34" s="76">
        <v>7</v>
      </c>
      <c r="B34" s="72" t="s">
        <v>31</v>
      </c>
      <c r="C34" s="64">
        <v>0</v>
      </c>
      <c r="D34" s="68"/>
      <c r="E34" s="64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54"/>
    </row>
    <row r="35" spans="1:10" ht="21" customHeight="1" x14ac:dyDescent="0.25">
      <c r="A35" s="76"/>
      <c r="B35" s="72"/>
      <c r="C35" s="64"/>
      <c r="D35" s="68"/>
      <c r="E35" s="64"/>
      <c r="F35" s="34">
        <v>0</v>
      </c>
      <c r="G35" s="34">
        <v>0</v>
      </c>
      <c r="H35" s="34">
        <f t="shared" si="9"/>
        <v>0</v>
      </c>
      <c r="I35" s="41"/>
      <c r="J35" s="55"/>
    </row>
    <row r="36" spans="1:10" ht="21" customHeight="1" x14ac:dyDescent="0.25">
      <c r="A36" s="76"/>
      <c r="B36" s="72"/>
      <c r="C36" s="64"/>
      <c r="D36" s="68"/>
      <c r="E36" s="64"/>
      <c r="F36" s="34">
        <v>0</v>
      </c>
      <c r="G36" s="34">
        <v>0</v>
      </c>
      <c r="H36" s="34">
        <f t="shared" si="9"/>
        <v>0</v>
      </c>
      <c r="I36" s="41"/>
      <c r="J36" s="55"/>
    </row>
    <row r="37" spans="1:10" ht="21" customHeight="1" x14ac:dyDescent="0.25">
      <c r="A37" s="76"/>
      <c r="B37" s="72"/>
      <c r="C37" s="64"/>
      <c r="D37" s="68"/>
      <c r="E37" s="64"/>
      <c r="F37" s="34">
        <v>0</v>
      </c>
      <c r="G37" s="34">
        <v>0</v>
      </c>
      <c r="H37" s="34">
        <f t="shared" si="9"/>
        <v>0</v>
      </c>
      <c r="I37" s="41"/>
      <c r="J37" s="55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56"/>
    </row>
    <row r="39" spans="1:10" ht="21" customHeight="1" x14ac:dyDescent="0.25">
      <c r="A39" s="76">
        <v>8</v>
      </c>
      <c r="B39" s="72" t="s">
        <v>33</v>
      </c>
      <c r="C39" s="64">
        <v>0</v>
      </c>
      <c r="D39" s="68"/>
      <c r="E39" s="64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60" t="s">
        <v>34</v>
      </c>
    </row>
    <row r="40" spans="1:10" ht="21" customHeight="1" x14ac:dyDescent="0.25">
      <c r="A40" s="76"/>
      <c r="B40" s="72"/>
      <c r="C40" s="64"/>
      <c r="D40" s="68"/>
      <c r="E40" s="64"/>
      <c r="F40" s="34">
        <v>0</v>
      </c>
      <c r="G40" s="34">
        <v>0</v>
      </c>
      <c r="H40" s="34">
        <f t="shared" si="9"/>
        <v>0</v>
      </c>
      <c r="I40" s="41"/>
      <c r="J40" s="61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62"/>
    </row>
    <row r="42" spans="1:10" ht="21" customHeight="1" x14ac:dyDescent="0.25">
      <c r="A42" s="76">
        <v>9</v>
      </c>
      <c r="B42" s="72" t="s">
        <v>36</v>
      </c>
      <c r="C42" s="64">
        <v>0</v>
      </c>
      <c r="D42" s="68"/>
      <c r="E42" s="64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51" t="s">
        <v>37</v>
      </c>
    </row>
    <row r="43" spans="1:10" ht="21" customHeight="1" x14ac:dyDescent="0.25">
      <c r="A43" s="76"/>
      <c r="B43" s="72"/>
      <c r="C43" s="64"/>
      <c r="D43" s="68"/>
      <c r="E43" s="64"/>
      <c r="F43" s="34">
        <v>0</v>
      </c>
      <c r="G43" s="34">
        <v>0</v>
      </c>
      <c r="H43" s="34">
        <f t="shared" si="9"/>
        <v>0</v>
      </c>
      <c r="I43" s="41"/>
      <c r="J43" s="52"/>
    </row>
    <row r="44" spans="1:10" ht="21" customHeight="1" x14ac:dyDescent="0.25">
      <c r="A44" s="76"/>
      <c r="B44" s="72"/>
      <c r="C44" s="64"/>
      <c r="D44" s="68"/>
      <c r="E44" s="64"/>
      <c r="F44" s="34">
        <v>0</v>
      </c>
      <c r="G44" s="34">
        <v>0</v>
      </c>
      <c r="H44" s="34">
        <f t="shared" si="9"/>
        <v>0</v>
      </c>
      <c r="I44" s="41"/>
      <c r="J44" s="52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53"/>
    </row>
    <row r="46" spans="1:10" ht="21" customHeight="1" x14ac:dyDescent="0.25">
      <c r="A46" s="69">
        <v>10</v>
      </c>
      <c r="B46" s="72" t="s">
        <v>39</v>
      </c>
      <c r="C46" s="64">
        <v>0</v>
      </c>
      <c r="D46" s="68"/>
      <c r="E46" s="64">
        <f t="shared" si="8"/>
        <v>0</v>
      </c>
      <c r="F46" s="34"/>
      <c r="G46" s="34">
        <v>0</v>
      </c>
      <c r="H46" s="34">
        <f t="shared" si="9"/>
        <v>0</v>
      </c>
      <c r="I46" s="41"/>
      <c r="J46" s="54"/>
    </row>
    <row r="47" spans="1:10" ht="21" customHeight="1" x14ac:dyDescent="0.25">
      <c r="A47" s="71"/>
      <c r="B47" s="72"/>
      <c r="C47" s="64"/>
      <c r="D47" s="68"/>
      <c r="E47" s="64"/>
      <c r="F47" s="34">
        <v>0</v>
      </c>
      <c r="G47" s="34">
        <v>0</v>
      </c>
      <c r="H47" s="34">
        <f t="shared" ref="H47:H52" si="18">F47+G47</f>
        <v>0</v>
      </c>
      <c r="I47" s="41"/>
      <c r="J47" s="55"/>
    </row>
    <row r="48" spans="1:10" ht="21" customHeight="1" x14ac:dyDescent="0.25">
      <c r="A48" s="71"/>
      <c r="B48" s="72"/>
      <c r="C48" s="64"/>
      <c r="D48" s="68"/>
      <c r="E48" s="64"/>
      <c r="F48" s="34">
        <v>0</v>
      </c>
      <c r="G48" s="34">
        <v>0</v>
      </c>
      <c r="H48" s="34">
        <f t="shared" si="18"/>
        <v>0</v>
      </c>
      <c r="I48" s="41"/>
      <c r="J48" s="55"/>
    </row>
    <row r="49" spans="1:10" ht="21" customHeight="1" x14ac:dyDescent="0.25">
      <c r="A49" s="71"/>
      <c r="B49" s="72"/>
      <c r="C49" s="64"/>
      <c r="D49" s="68"/>
      <c r="E49" s="64"/>
      <c r="F49" s="34">
        <v>0</v>
      </c>
      <c r="G49" s="34">
        <v>0</v>
      </c>
      <c r="H49" s="34">
        <f t="shared" si="18"/>
        <v>0</v>
      </c>
      <c r="I49" s="41"/>
      <c r="J49" s="55"/>
    </row>
    <row r="50" spans="1:10" ht="21" customHeight="1" x14ac:dyDescent="0.25">
      <c r="A50" s="71"/>
      <c r="B50" s="72"/>
      <c r="C50" s="64"/>
      <c r="D50" s="68"/>
      <c r="E50" s="64"/>
      <c r="F50" s="34">
        <v>0</v>
      </c>
      <c r="G50" s="34">
        <v>0</v>
      </c>
      <c r="H50" s="34">
        <f t="shared" si="18"/>
        <v>0</v>
      </c>
      <c r="I50" s="41"/>
      <c r="J50" s="55"/>
    </row>
    <row r="51" spans="1:10" ht="21" customHeight="1" x14ac:dyDescent="0.25">
      <c r="A51" s="71"/>
      <c r="B51" s="72"/>
      <c r="C51" s="64"/>
      <c r="D51" s="68"/>
      <c r="E51" s="64"/>
      <c r="F51" s="34">
        <v>0</v>
      </c>
      <c r="G51" s="34">
        <v>0</v>
      </c>
      <c r="H51" s="34">
        <f t="shared" si="18"/>
        <v>0</v>
      </c>
      <c r="I51" s="41"/>
      <c r="J51" s="55"/>
    </row>
    <row r="52" spans="1:10" ht="21" customHeight="1" x14ac:dyDescent="0.25">
      <c r="A52" s="70"/>
      <c r="B52" s="72"/>
      <c r="C52" s="64"/>
      <c r="D52" s="68"/>
      <c r="E52" s="64"/>
      <c r="F52" s="34">
        <v>0</v>
      </c>
      <c r="G52" s="34">
        <v>0</v>
      </c>
      <c r="H52" s="34">
        <f t="shared" si="18"/>
        <v>0</v>
      </c>
      <c r="I52" s="41"/>
      <c r="J52" s="55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56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0</v>
      </c>
      <c r="G54" s="37">
        <f>SUM(G53,G45,G41,G38,G33,G28,G24,G21,G16,G13)</f>
        <v>0</v>
      </c>
      <c r="H54" s="37">
        <f t="shared" si="21"/>
        <v>0</v>
      </c>
      <c r="I54" s="42"/>
      <c r="J54" s="43"/>
    </row>
    <row r="58" spans="1:10" ht="21" customHeight="1" x14ac:dyDescent="0.25">
      <c r="A58" s="80" t="s">
        <v>42</v>
      </c>
      <c r="B58" s="81"/>
      <c r="C58" s="82" t="s">
        <v>43</v>
      </c>
      <c r="D58" s="82"/>
      <c r="E58" s="82" t="s">
        <v>44</v>
      </c>
      <c r="F58" s="82"/>
      <c r="G58" s="82" t="s">
        <v>45</v>
      </c>
      <c r="H58" s="82"/>
      <c r="I58" s="44" t="s">
        <v>46</v>
      </c>
    </row>
    <row r="59" spans="1:10" ht="21" customHeight="1" x14ac:dyDescent="0.25">
      <c r="A59" s="73">
        <f>E54</f>
        <v>0</v>
      </c>
      <c r="B59" s="74"/>
      <c r="C59" s="74">
        <f>H54</f>
        <v>0</v>
      </c>
      <c r="D59" s="74"/>
      <c r="E59" s="74">
        <f>F54</f>
        <v>0</v>
      </c>
      <c r="F59" s="74"/>
      <c r="G59" s="74">
        <f>G54</f>
        <v>0</v>
      </c>
      <c r="H59" s="74"/>
      <c r="I59" s="45">
        <f>A59-C59</f>
        <v>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9" zoomScaleNormal="100" zoomScaleSheetLayoutView="100" workbookViewId="0">
      <selection activeCell="L38" sqref="L3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101"/>
      <c r="G5" s="102"/>
      <c r="H5" s="5" t="s">
        <v>53</v>
      </c>
      <c r="I5" s="4"/>
      <c r="J5" s="101"/>
      <c r="K5" s="103"/>
    </row>
    <row r="6" spans="2:11" ht="20.149999999999999" customHeight="1" x14ac:dyDescent="0.25">
      <c r="B6" s="6"/>
      <c r="C6" s="7"/>
      <c r="D6" s="8" t="s">
        <v>54</v>
      </c>
      <c r="E6" s="8"/>
      <c r="F6" s="104"/>
      <c r="G6" s="105"/>
      <c r="H6" s="8" t="s">
        <v>55</v>
      </c>
      <c r="I6" s="7"/>
      <c r="J6" s="104"/>
      <c r="K6" s="106"/>
    </row>
    <row r="7" spans="2:11" ht="20.149999999999999" customHeight="1" x14ac:dyDescent="0.25">
      <c r="B7" s="6"/>
      <c r="C7" s="7"/>
      <c r="D7" s="8" t="s">
        <v>56</v>
      </c>
      <c r="E7" s="8"/>
      <c r="F7" s="104"/>
      <c r="G7" s="105"/>
      <c r="H7" s="8" t="s">
        <v>57</v>
      </c>
      <c r="I7" s="7"/>
      <c r="J7" s="104"/>
      <c r="K7" s="10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8"/>
      <c r="K8" s="9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86" t="s">
        <v>1</v>
      </c>
      <c r="C10" s="88"/>
      <c r="D10" s="13" t="s">
        <v>59</v>
      </c>
      <c r="E10" s="86" t="s">
        <v>60</v>
      </c>
      <c r="F10" s="88"/>
      <c r="G10" s="15" t="s">
        <v>61</v>
      </c>
      <c r="H10" s="14" t="s">
        <v>62</v>
      </c>
      <c r="I10" s="86" t="s">
        <v>63</v>
      </c>
      <c r="J10" s="88"/>
      <c r="K10" s="15" t="s">
        <v>64</v>
      </c>
    </row>
    <row r="11" spans="2:11" ht="20.149999999999999" customHeight="1" x14ac:dyDescent="0.25">
      <c r="B11" s="109">
        <v>1</v>
      </c>
      <c r="C11" s="110"/>
      <c r="D11" s="91" t="s">
        <v>65</v>
      </c>
      <c r="E11" s="109" t="s">
        <v>66</v>
      </c>
      <c r="F11" s="110"/>
      <c r="G11" s="16"/>
      <c r="H11" s="16"/>
      <c r="I11" s="96"/>
      <c r="J11" s="97"/>
      <c r="K11" s="21" t="s">
        <v>67</v>
      </c>
    </row>
    <row r="12" spans="2:11" ht="20.149999999999999" customHeight="1" x14ac:dyDescent="0.25">
      <c r="B12" s="109">
        <v>2</v>
      </c>
      <c r="C12" s="110"/>
      <c r="D12" s="92"/>
      <c r="E12" s="94" t="s">
        <v>68</v>
      </c>
      <c r="F12" s="94"/>
      <c r="G12" s="16"/>
      <c r="H12" s="16"/>
      <c r="I12" s="96"/>
      <c r="J12" s="97"/>
      <c r="K12" s="21" t="s">
        <v>69</v>
      </c>
    </row>
    <row r="13" spans="2:11" ht="20.149999999999999" customHeight="1" x14ac:dyDescent="0.25">
      <c r="B13" s="109">
        <v>3</v>
      </c>
      <c r="C13" s="110"/>
      <c r="D13" s="92"/>
      <c r="E13" s="109" t="s">
        <v>70</v>
      </c>
      <c r="F13" s="110"/>
      <c r="G13" s="16"/>
      <c r="H13" s="16"/>
      <c r="I13" s="96"/>
      <c r="J13" s="97"/>
      <c r="K13" s="21" t="s">
        <v>67</v>
      </c>
    </row>
    <row r="14" spans="2:11" ht="20.149999999999999" customHeight="1" x14ac:dyDescent="0.25">
      <c r="B14" s="109">
        <v>4</v>
      </c>
      <c r="C14" s="110"/>
      <c r="D14" s="92"/>
      <c r="E14" s="109" t="s">
        <v>71</v>
      </c>
      <c r="F14" s="110"/>
      <c r="G14" s="16"/>
      <c r="H14" s="16"/>
      <c r="I14" s="96"/>
      <c r="J14" s="97"/>
      <c r="K14" s="21" t="s">
        <v>72</v>
      </c>
    </row>
    <row r="15" spans="2:11" ht="20.149999999999999" customHeight="1" x14ac:dyDescent="0.25">
      <c r="B15" s="109">
        <v>5</v>
      </c>
      <c r="C15" s="110"/>
      <c r="D15" s="91" t="s">
        <v>39</v>
      </c>
      <c r="E15" s="94"/>
      <c r="F15" s="94"/>
      <c r="G15" s="16"/>
      <c r="H15" s="16"/>
      <c r="I15" s="96"/>
      <c r="J15" s="97"/>
      <c r="K15" s="21"/>
    </row>
    <row r="16" spans="2:11" ht="20.149999999999999" customHeight="1" x14ac:dyDescent="0.25">
      <c r="B16" s="109">
        <v>6</v>
      </c>
      <c r="C16" s="110"/>
      <c r="D16" s="92"/>
      <c r="E16" s="94"/>
      <c r="F16" s="94"/>
      <c r="G16" s="16"/>
      <c r="H16" s="16"/>
      <c r="I16" s="96"/>
      <c r="J16" s="97"/>
      <c r="K16" s="21"/>
    </row>
    <row r="17" spans="1:11" ht="20.149999999999999" customHeight="1" x14ac:dyDescent="0.25">
      <c r="B17" s="109">
        <v>7</v>
      </c>
      <c r="C17" s="110"/>
      <c r="D17" s="93"/>
      <c r="E17" s="94"/>
      <c r="F17" s="94"/>
      <c r="G17" s="16">
        <v>0</v>
      </c>
      <c r="H17" s="16"/>
      <c r="I17" s="96"/>
      <c r="J17" s="97"/>
      <c r="K17" s="21"/>
    </row>
    <row r="18" spans="1:11" ht="20.149999999999999" customHeight="1" x14ac:dyDescent="0.25">
      <c r="B18" s="86" t="s">
        <v>41</v>
      </c>
      <c r="C18" s="87"/>
      <c r="D18" s="87"/>
      <c r="E18" s="87"/>
      <c r="F18" s="88"/>
      <c r="G18" s="17">
        <f>SUM(G11:G17)</f>
        <v>0</v>
      </c>
      <c r="H18" s="17">
        <f>SUM(H11:H17)</f>
        <v>0</v>
      </c>
      <c r="I18" s="89">
        <f>SUM(I11:J17)</f>
        <v>0</v>
      </c>
      <c r="J18" s="90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5" t="s">
        <v>74</v>
      </c>
    </row>
    <row r="21" spans="1:11" ht="20.149999999999999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77" t="s">
        <v>77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49999999999999" customHeight="1" x14ac:dyDescent="0.25">
      <c r="B28" s="3"/>
      <c r="C28" s="4"/>
      <c r="D28" s="5" t="s">
        <v>52</v>
      </c>
      <c r="E28" s="5"/>
      <c r="F28" s="101" t="s">
        <v>90</v>
      </c>
      <c r="G28" s="102"/>
      <c r="H28" s="5" t="s">
        <v>53</v>
      </c>
      <c r="I28" s="4"/>
      <c r="J28" s="101" t="s">
        <v>86</v>
      </c>
      <c r="K28" s="103"/>
    </row>
    <row r="29" spans="1:11" ht="20.149999999999999" customHeight="1" x14ac:dyDescent="0.25">
      <c r="B29" s="6"/>
      <c r="C29" s="7"/>
      <c r="D29" s="8" t="s">
        <v>54</v>
      </c>
      <c r="E29" s="8"/>
      <c r="F29" s="104" t="s">
        <v>93</v>
      </c>
      <c r="G29" s="105"/>
      <c r="H29" s="8" t="s">
        <v>55</v>
      </c>
      <c r="I29" s="7"/>
      <c r="J29" s="104" t="s">
        <v>87</v>
      </c>
      <c r="K29" s="106"/>
    </row>
    <row r="30" spans="1:11" ht="20.149999999999999" customHeight="1" x14ac:dyDescent="0.25">
      <c r="B30" s="6"/>
      <c r="C30" s="7"/>
      <c r="D30" s="8" t="s">
        <v>56</v>
      </c>
      <c r="E30" s="8"/>
      <c r="F30" s="104" t="s">
        <v>95</v>
      </c>
      <c r="G30" s="105"/>
      <c r="H30" s="8" t="s">
        <v>57</v>
      </c>
      <c r="I30" s="7"/>
      <c r="J30" s="104" t="s">
        <v>92</v>
      </c>
      <c r="K30" s="106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8" t="s">
        <v>96</v>
      </c>
      <c r="K31" s="99"/>
    </row>
    <row r="32" spans="1:11" ht="20.149999999999999" customHeight="1" x14ac:dyDescent="0.25"/>
    <row r="33" spans="2:11" ht="20.149999999999999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0" t="s">
        <v>41</v>
      </c>
      <c r="J33" s="100"/>
      <c r="K33" s="25" t="s">
        <v>64</v>
      </c>
    </row>
    <row r="34" spans="2:11" ht="28.5" customHeight="1" x14ac:dyDescent="0.25">
      <c r="B34" s="94">
        <v>1</v>
      </c>
      <c r="C34" s="94"/>
      <c r="D34" s="50" t="s">
        <v>91</v>
      </c>
      <c r="E34" s="95" t="s">
        <v>94</v>
      </c>
      <c r="F34" s="94"/>
      <c r="G34" s="16">
        <v>100</v>
      </c>
      <c r="H34" s="16">
        <v>3</v>
      </c>
      <c r="I34" s="96">
        <f>G34*H34</f>
        <v>300</v>
      </c>
      <c r="J34" s="97"/>
      <c r="K34" s="26"/>
    </row>
    <row r="35" spans="2:11" ht="32.5" customHeight="1" x14ac:dyDescent="0.25">
      <c r="B35" s="94">
        <v>2</v>
      </c>
      <c r="C35" s="94"/>
      <c r="D35" s="19"/>
      <c r="E35" s="95"/>
      <c r="F35" s="94"/>
      <c r="G35" s="16"/>
      <c r="H35" s="16"/>
      <c r="I35" s="96">
        <f>G35*H35</f>
        <v>0</v>
      </c>
      <c r="J35" s="97"/>
      <c r="K35" s="26"/>
    </row>
    <row r="36" spans="2:11" ht="20.149999999999999" customHeight="1" x14ac:dyDescent="0.25">
      <c r="B36" s="94">
        <v>3</v>
      </c>
      <c r="C36" s="94"/>
      <c r="D36" s="19"/>
      <c r="E36" s="94"/>
      <c r="F36" s="94"/>
      <c r="G36" s="16"/>
      <c r="H36" s="16"/>
      <c r="I36" s="96"/>
      <c r="J36" s="97"/>
      <c r="K36" s="26"/>
    </row>
    <row r="37" spans="2:11" ht="20.149999999999999" customHeight="1" x14ac:dyDescent="0.25">
      <c r="B37" s="86" t="s">
        <v>41</v>
      </c>
      <c r="C37" s="87"/>
      <c r="D37" s="87"/>
      <c r="E37" s="87"/>
      <c r="F37" s="88"/>
      <c r="G37" s="17"/>
      <c r="H37" s="17"/>
      <c r="I37" s="89">
        <f>SUM(I34:I36)</f>
        <v>300</v>
      </c>
      <c r="J37" s="90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7:J40"/>
  <sheetViews>
    <sheetView workbookViewId="0">
      <selection activeCell="J20" sqref="J20"/>
    </sheetView>
  </sheetViews>
  <sheetFormatPr defaultRowHeight="14" x14ac:dyDescent="0.25"/>
  <cols>
    <col min="1" max="2" width="9"/>
    <col min="3" max="3" width="15.7265625" bestFit="1" customWidth="1"/>
  </cols>
  <sheetData>
    <row r="7" spans="1:10" x14ac:dyDescent="0.25">
      <c r="A7" s="47" t="s">
        <v>82</v>
      </c>
      <c r="B7" s="47" t="s">
        <v>83</v>
      </c>
    </row>
    <row r="8" spans="1:10" x14ac:dyDescent="0.25">
      <c r="A8" s="48">
        <v>11.5</v>
      </c>
      <c r="B8">
        <v>28.71</v>
      </c>
    </row>
    <row r="9" spans="1:10" x14ac:dyDescent="0.25">
      <c r="A9" s="48">
        <v>10</v>
      </c>
      <c r="B9">
        <v>20.100000000000001</v>
      </c>
    </row>
    <row r="10" spans="1:10" x14ac:dyDescent="0.25">
      <c r="A10" s="48">
        <v>13.5</v>
      </c>
      <c r="B10">
        <v>21.68</v>
      </c>
    </row>
    <row r="11" spans="1:10" x14ac:dyDescent="0.25">
      <c r="A11" s="48">
        <v>10</v>
      </c>
      <c r="B11">
        <v>23.6</v>
      </c>
    </row>
    <row r="12" spans="1:10" x14ac:dyDescent="0.25">
      <c r="A12" s="48">
        <v>11</v>
      </c>
      <c r="B12">
        <v>53.4</v>
      </c>
      <c r="J12">
        <v>226.7</v>
      </c>
    </row>
    <row r="13" spans="1:10" x14ac:dyDescent="0.25">
      <c r="A13" s="48">
        <v>10</v>
      </c>
      <c r="B13">
        <v>17.100000000000001</v>
      </c>
    </row>
    <row r="14" spans="1:10" x14ac:dyDescent="0.25">
      <c r="A14" s="48">
        <v>10.5</v>
      </c>
      <c r="B14">
        <v>24.1</v>
      </c>
      <c r="I14">
        <v>227.5</v>
      </c>
    </row>
    <row r="15" spans="1:10" x14ac:dyDescent="0.25">
      <c r="A15" s="49">
        <v>41.26</v>
      </c>
      <c r="B15">
        <v>18.600000000000001</v>
      </c>
    </row>
    <row r="16" spans="1:10" x14ac:dyDescent="0.25">
      <c r="A16" s="49">
        <v>43.3</v>
      </c>
      <c r="B16">
        <v>30.3</v>
      </c>
    </row>
    <row r="17" spans="1:10" x14ac:dyDescent="0.25">
      <c r="A17">
        <v>10</v>
      </c>
      <c r="B17">
        <v>20.100000000000001</v>
      </c>
    </row>
    <row r="18" spans="1:10" x14ac:dyDescent="0.25">
      <c r="A18">
        <v>23</v>
      </c>
      <c r="B18">
        <v>22.8</v>
      </c>
    </row>
    <row r="19" spans="1:10" x14ac:dyDescent="0.25">
      <c r="A19">
        <v>10</v>
      </c>
      <c r="B19">
        <v>47.6</v>
      </c>
      <c r="J19">
        <f>A23-J12</f>
        <v>128.56</v>
      </c>
    </row>
    <row r="20" spans="1:10" x14ac:dyDescent="0.25">
      <c r="A20" s="49">
        <v>8.99</v>
      </c>
      <c r="B20">
        <v>20.100000000000001</v>
      </c>
    </row>
    <row r="21" spans="1:10" x14ac:dyDescent="0.25">
      <c r="A21" s="49">
        <v>34.21</v>
      </c>
      <c r="B21">
        <v>56.6</v>
      </c>
    </row>
    <row r="22" spans="1:10" x14ac:dyDescent="0.25">
      <c r="A22">
        <v>108</v>
      </c>
      <c r="B22">
        <v>61.52</v>
      </c>
    </row>
    <row r="23" spans="1:10" x14ac:dyDescent="0.25">
      <c r="A23" s="46">
        <f>SUM(A7:A22)</f>
        <v>355.26</v>
      </c>
      <c r="B23">
        <v>21.1</v>
      </c>
    </row>
    <row r="24" spans="1:10" x14ac:dyDescent="0.25">
      <c r="B24">
        <v>26</v>
      </c>
    </row>
    <row r="25" spans="1:10" x14ac:dyDescent="0.25">
      <c r="B25">
        <v>25.1</v>
      </c>
    </row>
    <row r="26" spans="1:10" x14ac:dyDescent="0.25">
      <c r="B26">
        <v>27</v>
      </c>
    </row>
    <row r="27" spans="1:10" x14ac:dyDescent="0.25">
      <c r="B27">
        <v>33.799999999999997</v>
      </c>
    </row>
    <row r="28" spans="1:10" x14ac:dyDescent="0.25">
      <c r="B28">
        <v>20.5</v>
      </c>
    </row>
    <row r="29" spans="1:10" x14ac:dyDescent="0.25">
      <c r="B29">
        <v>24.1</v>
      </c>
    </row>
    <row r="30" spans="1:10" x14ac:dyDescent="0.25">
      <c r="B30">
        <v>25</v>
      </c>
    </row>
    <row r="31" spans="1:10" x14ac:dyDescent="0.25">
      <c r="B31">
        <v>36.5</v>
      </c>
      <c r="C31" s="47" t="s">
        <v>84</v>
      </c>
    </row>
    <row r="32" spans="1:10" x14ac:dyDescent="0.25">
      <c r="B32">
        <v>58</v>
      </c>
      <c r="C32" s="47" t="s">
        <v>85</v>
      </c>
    </row>
    <row r="33" spans="2:2" x14ac:dyDescent="0.25">
      <c r="B33">
        <v>13</v>
      </c>
    </row>
    <row r="34" spans="2:2" x14ac:dyDescent="0.25">
      <c r="B34">
        <v>7.5</v>
      </c>
    </row>
    <row r="35" spans="2:2" x14ac:dyDescent="0.25">
      <c r="B35">
        <v>30</v>
      </c>
    </row>
    <row r="36" spans="2:2" x14ac:dyDescent="0.25">
      <c r="B36">
        <v>68</v>
      </c>
    </row>
    <row r="37" spans="2:2" x14ac:dyDescent="0.25">
      <c r="B37">
        <v>29.8</v>
      </c>
    </row>
    <row r="38" spans="2:2" x14ac:dyDescent="0.25">
      <c r="B38">
        <v>15</v>
      </c>
    </row>
    <row r="39" spans="2:2" x14ac:dyDescent="0.25">
      <c r="B39">
        <v>32.200000000000003</v>
      </c>
    </row>
    <row r="40" spans="2:2" x14ac:dyDescent="0.25">
      <c r="B40" s="46">
        <f>SUM(B8:B39)</f>
        <v>958.91000000000008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2023-03-01T05:15:21Z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