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7360" yWindow="860" windowWidth="25820" windowHeight="18960"/>
  </bookViews>
  <sheets>
    <sheet name="报价单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6" l="1"/>
  <c r="I9" i="6"/>
  <c r="I26" i="6"/>
  <c r="I18" i="6"/>
  <c r="I19" i="6"/>
  <c r="I20" i="6"/>
  <c r="I47" i="6"/>
  <c r="I16" i="6"/>
  <c r="I15" i="6"/>
  <c r="I59" i="6"/>
  <c r="I58" i="6"/>
  <c r="I54" i="6"/>
  <c r="I56" i="6"/>
  <c r="I52" i="6"/>
  <c r="I51" i="6"/>
  <c r="I25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8" i="6"/>
  <c r="I49" i="6"/>
  <c r="I50" i="6"/>
  <c r="I53" i="6"/>
  <c r="I55" i="6"/>
  <c r="I60" i="6"/>
  <c r="I13" i="6"/>
  <c r="I14" i="6"/>
  <c r="I62" i="6"/>
  <c r="I24" i="6"/>
  <c r="I23" i="6"/>
  <c r="I22" i="6"/>
  <c r="I57" i="6"/>
  <c r="I21" i="6"/>
  <c r="I61" i="6"/>
  <c r="I17" i="6"/>
  <c r="I6" i="6"/>
  <c r="I7" i="6"/>
  <c r="I10" i="6"/>
  <c r="I11" i="6"/>
  <c r="I12" i="6"/>
  <c r="I63" i="6"/>
  <c r="I64" i="6"/>
  <c r="I65" i="6"/>
  <c r="I67" i="6"/>
  <c r="I68" i="6"/>
</calcChain>
</file>

<file path=xl/sharedStrings.xml><?xml version="1.0" encoding="utf-8"?>
<sst xmlns="http://schemas.openxmlformats.org/spreadsheetml/2006/main" count="221" uniqueCount="113">
  <si>
    <t>报价公司：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</si>
  <si>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</si>
  <si>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</si>
  <si>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</si>
  <si>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</si>
  <si>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</si>
  <si>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</si>
  <si>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</si>
  <si>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</si>
  <si>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</si>
  <si>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</si>
  <si>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</si>
  <si>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</si>
  <si>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</si>
  <si>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</si>
  <si>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</si>
  <si>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</si>
  <si>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</si>
  <si>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</si>
  <si>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9" type="noConversion"/>
  </si>
  <si>
    <t>次</t>
    <phoneticPr fontId="9" type="noConversion"/>
  </si>
  <si>
    <t xml:space="preserve"> 项目内容</t>
    <phoneticPr fontId="9" type="noConversion"/>
  </si>
  <si>
    <t>总计</t>
    <phoneticPr fontId="9" type="noConversion"/>
  </si>
  <si>
    <t>陌陌</t>
    <rPh sb="0" eb="1">
      <t>mo'mo</t>
    </rPh>
    <phoneticPr fontId="9" type="noConversion"/>
  </si>
  <si>
    <t>H5</t>
    <phoneticPr fontId="9" type="noConversion"/>
  </si>
  <si>
    <t>现场项目</t>
    <rPh sb="0" eb="1">
      <t>xian'c</t>
    </rPh>
    <rPh sb="2" eb="3">
      <t>ixang'mu</t>
    </rPh>
    <phoneticPr fontId="9" type="noConversion"/>
  </si>
  <si>
    <t>办公区装饰</t>
    <rPh sb="0" eb="1">
      <t>ban'gong'qu</t>
    </rPh>
    <rPh sb="3" eb="4">
      <t>zhung'shi</t>
    </rPh>
    <phoneticPr fontId="9" type="noConversion"/>
  </si>
  <si>
    <t>个</t>
    <rPh sb="0" eb="1">
      <t>ge</t>
    </rPh>
    <phoneticPr fontId="9" type="noConversion"/>
  </si>
  <si>
    <t>摄影师</t>
    <rPh sb="0" eb="1">
      <t>she'ying'shi</t>
    </rPh>
    <phoneticPr fontId="9" type="noConversion"/>
  </si>
  <si>
    <t>人</t>
    <rPh sb="0" eb="1">
      <t>ren</t>
    </rPh>
    <phoneticPr fontId="9" type="noConversion"/>
  </si>
  <si>
    <t>天</t>
    <rPh sb="0" eb="1">
      <t>tian</t>
    </rPh>
    <phoneticPr fontId="9" type="noConversion"/>
  </si>
  <si>
    <t>费用合计</t>
    <phoneticPr fontId="9" type="noConversion"/>
  </si>
  <si>
    <t>前期项目</t>
    <rPh sb="0" eb="1">
      <t>qian'qi</t>
    </rPh>
    <rPh sb="2" eb="3">
      <t>xiang'mu</t>
    </rPh>
    <phoneticPr fontId="9" type="noConversion"/>
  </si>
  <si>
    <t>其他项目</t>
    <rPh sb="0" eb="1">
      <t>qi'ta</t>
    </rPh>
    <rPh sb="2" eb="3">
      <t>xiang'mu</t>
    </rPh>
    <phoneticPr fontId="9" type="noConversion"/>
  </si>
  <si>
    <t>设计费用</t>
    <rPh sb="0" eb="1">
      <t>she'ji</t>
    </rPh>
    <rPh sb="2" eb="3">
      <t>fei'y</t>
    </rPh>
    <phoneticPr fontId="9" type="noConversion"/>
  </si>
  <si>
    <t>现场工作人员</t>
    <rPh sb="0" eb="1">
      <t>xian'c</t>
    </rPh>
    <rPh sb="2" eb="3">
      <t>gong'zuo'r'y</t>
    </rPh>
    <phoneticPr fontId="9" type="noConversion"/>
  </si>
  <si>
    <t xml:space="preserve">单位 </t>
    <phoneticPr fontId="9" type="noConversion"/>
  </si>
  <si>
    <t>拍照区</t>
    <rPh sb="0" eb="1">
      <t>pai'zhao'q</t>
    </rPh>
    <phoneticPr fontId="9" type="noConversion"/>
  </si>
  <si>
    <t>套</t>
    <rPh sb="0" eb="1">
      <t>tao</t>
    </rPh>
    <phoneticPr fontId="9" type="noConversion"/>
  </si>
  <si>
    <t>次</t>
    <rPh sb="0" eb="1">
      <t>ci</t>
    </rPh>
    <phoneticPr fontId="9" type="noConversion"/>
  </si>
  <si>
    <t>项</t>
    <rPh sb="0" eb="1">
      <t>xiang</t>
    </rPh>
    <phoneticPr fontId="9" type="noConversion"/>
  </si>
  <si>
    <t>直播相关</t>
    <rPh sb="0" eb="1">
      <t>zhi'bo</t>
    </rPh>
    <rPh sb="2" eb="3">
      <t>xiang'guan</t>
    </rPh>
    <phoneticPr fontId="9" type="noConversion"/>
  </si>
  <si>
    <t>餐饮</t>
    <rPh sb="0" eb="1">
      <t>can'yin</t>
    </rPh>
    <phoneticPr fontId="9" type="noConversion"/>
  </si>
  <si>
    <t>2022挚文集团年会活动</t>
    <rPh sb="4" eb="5">
      <t>zhi'wen</t>
    </rPh>
    <rPh sb="6" eb="7">
      <t>ji'tuan</t>
    </rPh>
    <rPh sb="8" eb="9">
      <t>nian'hui</t>
    </rPh>
    <rPh sb="10" eb="11">
      <t>huo'dong</t>
    </rPh>
    <phoneticPr fontId="9" type="noConversion"/>
  </si>
  <si>
    <t>高亚琳</t>
    <rPh sb="0" eb="1">
      <t>g'y'l</t>
    </rPh>
    <phoneticPr fontId="9" type="noConversion"/>
  </si>
  <si>
    <t>康辉集团北京国际会议展览有限公司</t>
    <phoneticPr fontId="9" type="noConversion"/>
  </si>
  <si>
    <t>2022挚文集团年会活动</t>
    <phoneticPr fontId="9" type="noConversion"/>
  </si>
  <si>
    <t xml:space="preserve"> 2021.12.14</t>
    <phoneticPr fontId="9" type="noConversion"/>
  </si>
  <si>
    <t>餐费</t>
    <rPh sb="0" eb="1">
      <t>can'fei</t>
    </rPh>
    <phoneticPr fontId="9" type="noConversion"/>
  </si>
  <si>
    <t>人</t>
  </si>
  <si>
    <t>厨师</t>
    <rPh sb="0" eb="1">
      <t>chu'shi</t>
    </rPh>
    <phoneticPr fontId="9" type="noConversion"/>
  </si>
  <si>
    <t>运费</t>
    <rPh sb="0" eb="1">
      <t>yun'f</t>
    </rPh>
    <phoneticPr fontId="9" type="noConversion"/>
  </si>
  <si>
    <t>服务员</t>
    <rPh sb="0" eb="1">
      <t>fu'w'y</t>
    </rPh>
    <phoneticPr fontId="9" type="noConversion"/>
  </si>
  <si>
    <t>份</t>
    <rPh sb="0" eb="1">
      <t>fen</t>
    </rPh>
    <phoneticPr fontId="9" type="noConversion"/>
  </si>
  <si>
    <t>套头拍照背板 陌陌探探各1</t>
    <rPh sb="0" eb="1">
      <t>tao'tou</t>
    </rPh>
    <rPh sb="2" eb="3">
      <t>pai'z</t>
    </rPh>
    <rPh sb="4" eb="5">
      <t>bei'ban</t>
    </rPh>
    <rPh sb="7" eb="8">
      <t>mo'mo</t>
    </rPh>
    <rPh sb="9" eb="10">
      <t>tan'tan</t>
    </rPh>
    <rPh sb="11" eb="12">
      <t>ge</t>
    </rPh>
    <phoneticPr fontId="9" type="noConversion"/>
  </si>
  <si>
    <t>云摄影</t>
    <rPh sb="0" eb="1">
      <t>yun'she'y</t>
    </rPh>
    <phoneticPr fontId="9" type="noConversion"/>
  </si>
  <si>
    <t>游戏奖品</t>
    <rPh sb="0" eb="1">
      <t>you'xi</t>
    </rPh>
    <rPh sb="2" eb="3">
      <t>jiagn'p</t>
    </rPh>
    <phoneticPr fontId="9" type="noConversion"/>
  </si>
  <si>
    <t>VR节奏光剑</t>
    <phoneticPr fontId="9" type="noConversion"/>
  </si>
  <si>
    <t>VR暗黑之翼</t>
    <phoneticPr fontId="9" type="noConversion"/>
  </si>
  <si>
    <t>VR自行车</t>
    <rPh sb="2" eb="3">
      <t>zi'xign'c</t>
    </rPh>
    <phoneticPr fontId="9" type="noConversion"/>
  </si>
  <si>
    <t>椪糖、中国结、孔明锁、乐高</t>
    <rPh sb="0" eb="1">
      <t>peng'tang</t>
    </rPh>
    <rPh sb="3" eb="4">
      <t>zhogn'guo'jie</t>
    </rPh>
    <rPh sb="7" eb="8">
      <t>kong'ming</t>
    </rPh>
    <rPh sb="9" eb="10">
      <t>suo</t>
    </rPh>
    <rPh sb="11" eb="12">
      <t>le'gao</t>
    </rPh>
    <phoneticPr fontId="9" type="noConversion"/>
  </si>
  <si>
    <t>VR摩托</t>
    <rPh sb="2" eb="3">
      <t>mo'tuo</t>
    </rPh>
    <phoneticPr fontId="9" type="noConversion"/>
  </si>
  <si>
    <t>平米</t>
    <rPh sb="0" eb="1">
      <t>ping'mi</t>
    </rPh>
    <phoneticPr fontId="9" type="noConversion"/>
  </si>
  <si>
    <t xml:space="preserve">视频无缝切换器 </t>
  </si>
  <si>
    <t xml:space="preserve">D’SAN  PC-433  PerfectCue  Light  Kit   翻页提示器套装(带PC-AS4遥控器)     </t>
  </si>
  <si>
    <t>DELL  Monitor  监视器(液晶  ，24")</t>
  </si>
  <si>
    <t>MAC笔记本电脑(APPLE , MACBOOK)</t>
  </si>
  <si>
    <t>TH-65CS400C 65寸LED液晶电视   带立架</t>
  </si>
  <si>
    <t>TH-42CS400C 42寸 LED液晶电视  带立架</t>
  </si>
  <si>
    <t>HDMI分配器</t>
  </si>
  <si>
    <t>视频设备</t>
    <rPh sb="0" eb="1">
      <t>shi'p</t>
    </rPh>
    <rPh sb="2" eb="3">
      <t>she'b</t>
    </rPh>
    <phoneticPr fontId="9" type="noConversion"/>
  </si>
  <si>
    <t>Loudspeaker 全频音箱</t>
  </si>
  <si>
    <t>Digital Power Amplifier  数字功放</t>
  </si>
  <si>
    <t>SHURE UR4D+ Dual channel diversity receiver 舒尔UR4D+接收机</t>
  </si>
  <si>
    <t xml:space="preserve">SHURE UR2/Beta 58A  Wireless Hand-hold Mic  无线手持式话筒 </t>
  </si>
  <si>
    <t>SHURE UR1/WBH53 Microphone 领夹式话筒</t>
  </si>
  <si>
    <t>SHURE 无线放大器</t>
  </si>
  <si>
    <t>DA 音频隔离器</t>
  </si>
  <si>
    <t>音频设备</t>
    <rPh sb="0" eb="1">
      <t>yin'p</t>
    </rPh>
    <rPh sb="2" eb="3">
      <t>she'b</t>
    </rPh>
    <phoneticPr fontId="9" type="noConversion"/>
  </si>
  <si>
    <t>LED PAR Light 染色灯</t>
  </si>
  <si>
    <t>LED摄影灯</t>
  </si>
  <si>
    <t>Truss  灯光架 2.5m单柱</t>
  </si>
  <si>
    <t>灯光放大器</t>
  </si>
  <si>
    <t>摄像专用提词器</t>
  </si>
  <si>
    <t>松下导播台</t>
  </si>
  <si>
    <t>录机、监视器、光纤</t>
  </si>
  <si>
    <t>其他</t>
    <rPh sb="0" eb="1">
      <t>qi'ta</t>
    </rPh>
    <phoneticPr fontId="9" type="noConversion"/>
  </si>
  <si>
    <t>化妆师</t>
    <rPh sb="0" eb="1">
      <t>hua'zhuang'shi</t>
    </rPh>
    <phoneticPr fontId="9" type="noConversion"/>
  </si>
  <si>
    <t>木质背板（5m*3m)</t>
    <rPh sb="0" eb="1">
      <t>mu'zhi</t>
    </rPh>
    <rPh sb="2" eb="3">
      <t>bei'ban</t>
    </rPh>
    <phoneticPr fontId="9" type="noConversion"/>
  </si>
  <si>
    <t>灯光设备</t>
    <rPh sb="0" eb="1">
      <t>deng'guagn'she'b</t>
    </rPh>
    <phoneticPr fontId="9" type="noConversion"/>
  </si>
  <si>
    <t>AV技术人员</t>
    <rPh sb="2" eb="3">
      <t>ji'shu'ren'y</t>
    </rPh>
    <phoneticPr fontId="9" type="noConversion"/>
  </si>
  <si>
    <t>AV运费</t>
    <rPh sb="2" eb="3">
      <t>yun'f</t>
    </rPh>
    <phoneticPr fontId="9" type="noConversion"/>
  </si>
  <si>
    <t>北京、四川、各地美食 共1400人份 含餐具及运输</t>
    <rPh sb="0" eb="1">
      <t>bei'jign</t>
    </rPh>
    <rPh sb="3" eb="4">
      <t>si'chuan</t>
    </rPh>
    <rPh sb="6" eb="7">
      <t>ge'guo</t>
    </rPh>
    <rPh sb="7" eb="8">
      <t>di</t>
    </rPh>
    <rPh sb="8" eb="9">
      <t>mei'shi</t>
    </rPh>
    <rPh sb="11" eb="12">
      <t>gong</t>
    </rPh>
    <rPh sb="16" eb="17">
      <t>ren</t>
    </rPh>
    <rPh sb="17" eb="18">
      <t>fen</t>
    </rPh>
    <rPh sb="19" eb="20">
      <t>han</t>
    </rPh>
    <rPh sb="20" eb="21">
      <t>can'ju</t>
    </rPh>
    <rPh sb="22" eb="23">
      <t>ji</t>
    </rPh>
    <rPh sb="23" eb="24">
      <t>yun'shu</t>
    </rPh>
    <phoneticPr fontId="9" type="noConversion"/>
  </si>
  <si>
    <t>开场视频或节目</t>
    <rPh sb="0" eb="1">
      <t>kai'chang'shi'p</t>
    </rPh>
    <rPh sb="4" eb="5">
      <t>huo</t>
    </rPh>
    <rPh sb="5" eb="6">
      <t>jie'mu</t>
    </rPh>
    <phoneticPr fontId="9" type="noConversion"/>
  </si>
  <si>
    <t>摄像设备</t>
    <rPh sb="0" eb="1">
      <t>she'x</t>
    </rPh>
    <rPh sb="2" eb="3">
      <t>she'b</t>
    </rPh>
    <phoneticPr fontId="9" type="noConversion"/>
  </si>
  <si>
    <t>现场导演</t>
    <rPh sb="0" eb="1">
      <t>xian'c</t>
    </rPh>
    <rPh sb="2" eb="3">
      <t>dao'yan</t>
    </rPh>
    <phoneticPr fontId="9" type="noConversion"/>
  </si>
  <si>
    <t>制作物</t>
    <rPh sb="0" eb="1">
      <t>zhi'zuo'w</t>
    </rPh>
    <phoneticPr fontId="9" type="noConversion"/>
  </si>
  <si>
    <t>VR汽车</t>
    <rPh sb="2" eb="3">
      <t>qi'che</t>
    </rPh>
    <phoneticPr fontId="9" type="noConversion"/>
  </si>
  <si>
    <t>手卡、麦标套等</t>
    <rPh sb="0" eb="1">
      <t>shou'ka</t>
    </rPh>
    <rPh sb="3" eb="4">
      <t>mai'biao't</t>
    </rPh>
    <rPh sb="6" eb="7">
      <t>deng</t>
    </rPh>
    <phoneticPr fontId="9" type="noConversion"/>
  </si>
  <si>
    <t>纸质手环</t>
    <rPh sb="0" eb="1">
      <t>zhi'zhi</t>
    </rPh>
    <rPh sb="2" eb="3">
      <t>shou'huan</t>
    </rPh>
    <phoneticPr fontId="9" type="noConversion"/>
  </si>
  <si>
    <t>VR射击</t>
    <rPh sb="2" eb="3">
      <t>she'ji</t>
    </rPh>
    <phoneticPr fontId="9" type="noConversion"/>
  </si>
  <si>
    <t>领取类游戏</t>
    <rPh sb="0" eb="1">
      <t>lign'qu</t>
    </rPh>
    <rPh sb="2" eb="3">
      <t>lei</t>
    </rPh>
    <rPh sb="3" eb="4">
      <t>you'xi</t>
    </rPh>
    <phoneticPr fontId="9" type="noConversion"/>
  </si>
  <si>
    <t>3M地贴（5m*4m)</t>
    <rPh sb="2" eb="3">
      <t>di'tie</t>
    </rPh>
    <phoneticPr fontId="9" type="noConversion"/>
  </si>
  <si>
    <t>Sony fs7 高清摄像机</t>
    <phoneticPr fontId="9" type="noConversion"/>
  </si>
  <si>
    <t>人</t>
    <rPh sb="0" eb="1">
      <t>rem</t>
    </rPh>
    <phoneticPr fontId="9" type="noConversion"/>
  </si>
  <si>
    <t>跟采摄像师及设备</t>
    <rPh sb="2" eb="3">
      <t>she'xiang'shi</t>
    </rPh>
    <rPh sb="5" eb="6">
      <t>ji'she'b</t>
    </rPh>
    <phoneticPr fontId="9" type="noConversion"/>
  </si>
  <si>
    <t>小吃摊</t>
    <phoneticPr fontId="9" type="noConversion"/>
  </si>
  <si>
    <t>搭建人工</t>
    <rPh sb="0" eb="1">
      <t>da'jian</t>
    </rPh>
    <rPh sb="2" eb="3">
      <t>ren'gong</t>
    </rPh>
    <phoneticPr fontId="9" type="noConversion"/>
  </si>
  <si>
    <t>游戏机技术人员</t>
    <rPh sb="0" eb="1">
      <t>you'xi'ji</t>
    </rPh>
    <rPh sb="3" eb="4">
      <t>ji'shu</t>
    </rPh>
    <rPh sb="5" eb="6">
      <t>ren'y</t>
    </rPh>
    <phoneticPr fontId="9" type="noConversion"/>
  </si>
  <si>
    <t>调光台</t>
    <phoneticPr fontId="9" type="noConversion"/>
  </si>
  <si>
    <t xml:space="preserve">Digital  Mixer 数字调音台  </t>
    <phoneticPr fontId="9" type="noConversion"/>
  </si>
  <si>
    <t>陌陌工区装饰</t>
    <rPh sb="0" eb="1">
      <t>mo'mo</t>
    </rPh>
    <rPh sb="2" eb="3">
      <t>gong'qu</t>
    </rPh>
    <rPh sb="4" eb="5">
      <t>zhuang'shi</t>
    </rPh>
    <phoneticPr fontId="9" type="noConversion"/>
  </si>
  <si>
    <t>探探工区装饰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</si>
</sst>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#,##0"/>
  </numFmts>
  <fonts count="14" x14ac:knownFonts="1">
    <font>
      <sz val="10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</cellStyleXfs>
  <cellXfs count="65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83"/>
  <sheetViews>
    <sheetView tabSelected="1" topLeftCell="A49" zoomScale="116" workbookViewId="0">
      <selection activeCell="A65" sqref="A65:H65"/>
    </sheetView>
  </sheetViews>
  <sheetFormatPr baseColWidth="10" defaultColWidth="10" defaultRowHeight="16" x14ac:dyDescent="0.15"/>
  <cols>
    <col min="1" max="1" width="18" style="1" customWidth="1"/>
    <col min="2" max="2" width="30" style="60" customWidth="1"/>
    <col min="3" max="3" width="56.19921875" style="1" customWidth="1"/>
    <col min="4" max="4" width="7.796875" style="1" customWidth="1"/>
    <col min="5" max="5" width="6.59765625" style="1" customWidth="1"/>
    <col min="6" max="6" width="6.796875" style="1" bestFit="1" customWidth="1"/>
    <col min="7" max="7" width="6.59765625" style="1" customWidth="1"/>
    <col min="8" max="8" width="14" style="1" customWidth="1"/>
    <col min="9" max="9" width="14.3984375" style="60" customWidth="1"/>
    <col min="10" max="10" width="23.19921875" style="1" customWidth="1"/>
    <col min="11" max="17" width="8.796875" style="1" customWidth="1"/>
    <col min="18" max="16384" width="10" style="1"/>
  </cols>
  <sheetData>
    <row r="1" spans="1:17" ht="22" thickBot="1" x14ac:dyDescent="0.2">
      <c r="A1" s="43" t="s">
        <v>43</v>
      </c>
      <c r="B1" s="43"/>
      <c r="C1" s="43"/>
      <c r="D1" s="43"/>
      <c r="E1" s="43"/>
      <c r="F1" s="43"/>
      <c r="G1" s="43"/>
      <c r="H1" s="43"/>
      <c r="I1" s="44"/>
      <c r="J1" s="45"/>
      <c r="K1" s="3"/>
      <c r="L1" s="3"/>
      <c r="M1" s="3"/>
      <c r="N1" s="3"/>
    </row>
    <row r="2" spans="1:17" ht="17" x14ac:dyDescent="0.15">
      <c r="A2" s="46" t="s">
        <v>0</v>
      </c>
      <c r="B2" s="47"/>
      <c r="C2" s="17" t="s">
        <v>45</v>
      </c>
      <c r="D2" s="48" t="s">
        <v>1</v>
      </c>
      <c r="E2" s="49"/>
      <c r="F2" s="47"/>
      <c r="G2" s="50" t="s">
        <v>23</v>
      </c>
      <c r="H2" s="51"/>
      <c r="I2" s="51"/>
      <c r="J2" s="52"/>
      <c r="K2" s="3"/>
      <c r="L2" s="3"/>
      <c r="M2" s="3"/>
      <c r="N2" s="3"/>
    </row>
    <row r="3" spans="1:17" ht="17" x14ac:dyDescent="0.15">
      <c r="A3" s="53" t="s">
        <v>2</v>
      </c>
      <c r="B3" s="39"/>
      <c r="C3" s="16" t="s">
        <v>44</v>
      </c>
      <c r="D3" s="37" t="s">
        <v>3</v>
      </c>
      <c r="E3" s="38"/>
      <c r="F3" s="39"/>
      <c r="G3" s="40" t="s">
        <v>46</v>
      </c>
      <c r="H3" s="41"/>
      <c r="I3" s="41"/>
      <c r="J3" s="42"/>
      <c r="K3" s="3"/>
      <c r="L3" s="3"/>
      <c r="M3" s="3"/>
      <c r="N3" s="3"/>
    </row>
    <row r="4" spans="1:17" ht="17" x14ac:dyDescent="0.15">
      <c r="A4" s="18" t="s">
        <v>4</v>
      </c>
      <c r="B4" s="16" t="s">
        <v>47</v>
      </c>
      <c r="C4" s="16"/>
      <c r="D4" s="37" t="s">
        <v>5</v>
      </c>
      <c r="E4" s="38"/>
      <c r="F4" s="39"/>
      <c r="G4" s="40" t="s">
        <v>6</v>
      </c>
      <c r="H4" s="41"/>
      <c r="I4" s="41"/>
      <c r="J4" s="42"/>
      <c r="K4" s="3"/>
      <c r="L4" s="3"/>
      <c r="M4" s="3"/>
      <c r="N4" s="3"/>
    </row>
    <row r="5" spans="1:17" s="55" customFormat="1" ht="18" x14ac:dyDescent="0.15">
      <c r="A5" s="6" t="s">
        <v>7</v>
      </c>
      <c r="B5" s="2" t="s">
        <v>8</v>
      </c>
      <c r="C5" s="5" t="s">
        <v>21</v>
      </c>
      <c r="D5" s="2" t="s">
        <v>9</v>
      </c>
      <c r="E5" s="13" t="s">
        <v>36</v>
      </c>
      <c r="F5" s="13" t="s">
        <v>9</v>
      </c>
      <c r="G5" s="13" t="s">
        <v>10</v>
      </c>
      <c r="H5" s="2" t="s">
        <v>11</v>
      </c>
      <c r="I5" s="2" t="s">
        <v>12</v>
      </c>
      <c r="J5" s="7" t="s">
        <v>13</v>
      </c>
      <c r="K5" s="54"/>
      <c r="L5" s="54"/>
      <c r="M5" s="54"/>
      <c r="N5" s="54"/>
    </row>
    <row r="6" spans="1:17" ht="18" x14ac:dyDescent="0.15">
      <c r="A6" s="14" t="s">
        <v>32</v>
      </c>
      <c r="B6" s="16" t="s">
        <v>24</v>
      </c>
      <c r="C6" s="4"/>
      <c r="D6" s="16">
        <v>1</v>
      </c>
      <c r="E6" s="12" t="s">
        <v>19</v>
      </c>
      <c r="F6" s="16">
        <v>1</v>
      </c>
      <c r="G6" s="12" t="s">
        <v>20</v>
      </c>
      <c r="H6" s="16">
        <v>8500</v>
      </c>
      <c r="I6" s="16">
        <f>D6*F6*H6</f>
        <v>8500</v>
      </c>
      <c r="J6" s="8"/>
      <c r="K6" s="3"/>
      <c r="L6" s="3"/>
      <c r="M6" s="3"/>
      <c r="N6" s="3"/>
      <c r="O6" s="56"/>
      <c r="P6" s="56"/>
      <c r="Q6" s="56"/>
    </row>
    <row r="7" spans="1:17" ht="18" x14ac:dyDescent="0.15">
      <c r="A7" s="63" t="s">
        <v>25</v>
      </c>
      <c r="B7" s="28" t="s">
        <v>26</v>
      </c>
      <c r="C7" s="4" t="s">
        <v>111</v>
      </c>
      <c r="D7" s="16">
        <v>1</v>
      </c>
      <c r="E7" s="12" t="s">
        <v>19</v>
      </c>
      <c r="F7" s="16">
        <v>1</v>
      </c>
      <c r="G7" s="12" t="s">
        <v>20</v>
      </c>
      <c r="H7" s="16">
        <v>6500</v>
      </c>
      <c r="I7" s="16">
        <f>D7*F7*H7</f>
        <v>6500</v>
      </c>
      <c r="J7" s="8"/>
      <c r="K7" s="3"/>
      <c r="L7" s="3"/>
      <c r="M7" s="3"/>
      <c r="N7" s="3"/>
      <c r="O7" s="56"/>
      <c r="P7" s="56"/>
      <c r="Q7" s="56"/>
    </row>
    <row r="8" spans="1:17" ht="18" x14ac:dyDescent="0.15">
      <c r="A8" s="63"/>
      <c r="B8" s="30"/>
      <c r="C8" s="4" t="s">
        <v>112</v>
      </c>
      <c r="D8" s="16">
        <v>1</v>
      </c>
      <c r="E8" s="12" t="s">
        <v>19</v>
      </c>
      <c r="F8" s="16">
        <v>1</v>
      </c>
      <c r="G8" s="12" t="s">
        <v>20</v>
      </c>
      <c r="H8" s="16">
        <v>5000</v>
      </c>
      <c r="I8" s="16">
        <f>D8*F8*H8</f>
        <v>5000</v>
      </c>
      <c r="J8" s="8"/>
      <c r="K8" s="3"/>
      <c r="L8" s="3"/>
      <c r="M8" s="3"/>
      <c r="N8" s="3"/>
      <c r="O8" s="56"/>
      <c r="P8" s="56"/>
      <c r="Q8" s="56"/>
    </row>
    <row r="9" spans="1:17" ht="18" x14ac:dyDescent="0.15">
      <c r="A9" s="63"/>
      <c r="B9" s="4" t="s">
        <v>106</v>
      </c>
      <c r="C9" s="4"/>
      <c r="D9" s="16">
        <v>6</v>
      </c>
      <c r="E9" s="12" t="s">
        <v>19</v>
      </c>
      <c r="F9" s="16">
        <v>1</v>
      </c>
      <c r="G9" s="12" t="s">
        <v>20</v>
      </c>
      <c r="H9" s="16">
        <v>1350</v>
      </c>
      <c r="I9" s="16">
        <f>D9*F9*H9</f>
        <v>8100</v>
      </c>
      <c r="J9" s="8"/>
      <c r="K9" s="3"/>
      <c r="L9" s="3"/>
      <c r="M9" s="3"/>
      <c r="N9" s="3"/>
      <c r="O9" s="56"/>
      <c r="P9" s="56"/>
      <c r="Q9" s="56"/>
    </row>
    <row r="10" spans="1:17" ht="18" x14ac:dyDescent="0.15">
      <c r="A10" s="64"/>
      <c r="B10" s="4" t="s">
        <v>37</v>
      </c>
      <c r="C10" s="4" t="s">
        <v>54</v>
      </c>
      <c r="D10" s="16">
        <v>1</v>
      </c>
      <c r="E10" s="12" t="s">
        <v>19</v>
      </c>
      <c r="F10" s="16">
        <v>2</v>
      </c>
      <c r="G10" s="16" t="s">
        <v>27</v>
      </c>
      <c r="H10" s="16">
        <v>7500</v>
      </c>
      <c r="I10" s="16">
        <f t="shared" ref="I10" si="0">D10*F10*H10</f>
        <v>15000</v>
      </c>
      <c r="J10" s="8"/>
      <c r="K10" s="3"/>
      <c r="L10" s="3"/>
      <c r="M10" s="3"/>
      <c r="N10" s="3"/>
      <c r="O10" s="56"/>
      <c r="P10" s="56"/>
      <c r="Q10" s="56"/>
    </row>
    <row r="11" spans="1:17" s="55" customFormat="1" ht="18" x14ac:dyDescent="0.15">
      <c r="A11" s="64"/>
      <c r="B11" s="22" t="s">
        <v>57</v>
      </c>
      <c r="C11" s="22"/>
      <c r="D11" s="23">
        <v>1</v>
      </c>
      <c r="E11" s="24" t="s">
        <v>19</v>
      </c>
      <c r="F11" s="23">
        <v>4</v>
      </c>
      <c r="G11" s="23" t="s">
        <v>38</v>
      </c>
      <c r="H11" s="23">
        <v>3000</v>
      </c>
      <c r="I11" s="23">
        <f t="shared" ref="I11" si="1">D11*F11*H11</f>
        <v>12000</v>
      </c>
      <c r="J11" s="25"/>
      <c r="K11" s="54"/>
      <c r="L11" s="54"/>
      <c r="M11" s="54"/>
      <c r="N11" s="54"/>
      <c r="O11" s="57"/>
      <c r="P11" s="57"/>
      <c r="Q11" s="57"/>
    </row>
    <row r="12" spans="1:17" s="55" customFormat="1" ht="18" x14ac:dyDescent="0.15">
      <c r="A12" s="64"/>
      <c r="B12" s="22" t="s">
        <v>58</v>
      </c>
      <c r="C12" s="22"/>
      <c r="D12" s="23">
        <v>1</v>
      </c>
      <c r="E12" s="24" t="s">
        <v>19</v>
      </c>
      <c r="F12" s="23">
        <v>1</v>
      </c>
      <c r="G12" s="23" t="s">
        <v>38</v>
      </c>
      <c r="H12" s="23">
        <v>6800</v>
      </c>
      <c r="I12" s="23">
        <f t="shared" ref="I12:I17" si="2">D12*F12*H12</f>
        <v>6800</v>
      </c>
      <c r="J12" s="25"/>
      <c r="K12" s="54"/>
      <c r="L12" s="54"/>
      <c r="M12" s="54"/>
      <c r="N12" s="54"/>
      <c r="O12" s="57"/>
      <c r="P12" s="57"/>
      <c r="Q12" s="57"/>
    </row>
    <row r="13" spans="1:17" s="55" customFormat="1" ht="18" x14ac:dyDescent="0.15">
      <c r="A13" s="64"/>
      <c r="B13" s="22" t="s">
        <v>61</v>
      </c>
      <c r="C13" s="22"/>
      <c r="D13" s="23">
        <v>1</v>
      </c>
      <c r="E13" s="24" t="s">
        <v>19</v>
      </c>
      <c r="F13" s="23">
        <v>1</v>
      </c>
      <c r="G13" s="23" t="s">
        <v>38</v>
      </c>
      <c r="H13" s="23">
        <v>7500</v>
      </c>
      <c r="I13" s="23">
        <f t="shared" ref="I13" si="3">D13*F13*H13</f>
        <v>7500</v>
      </c>
      <c r="J13" s="25"/>
      <c r="K13" s="54"/>
      <c r="L13" s="54"/>
      <c r="M13" s="54"/>
      <c r="N13" s="54"/>
      <c r="O13" s="57"/>
      <c r="P13" s="57"/>
      <c r="Q13" s="57"/>
    </row>
    <row r="14" spans="1:17" s="55" customFormat="1" ht="18" x14ac:dyDescent="0.15">
      <c r="A14" s="64"/>
      <c r="B14" s="22" t="s">
        <v>59</v>
      </c>
      <c r="C14" s="22"/>
      <c r="D14" s="23">
        <v>1</v>
      </c>
      <c r="E14" s="24" t="s">
        <v>19</v>
      </c>
      <c r="F14" s="23">
        <v>2</v>
      </c>
      <c r="G14" s="23" t="s">
        <v>38</v>
      </c>
      <c r="H14" s="23">
        <v>3000</v>
      </c>
      <c r="I14" s="23">
        <f t="shared" si="2"/>
        <v>6000</v>
      </c>
      <c r="J14" s="25"/>
      <c r="K14" s="54"/>
      <c r="L14" s="54"/>
      <c r="M14" s="54"/>
      <c r="N14" s="54"/>
      <c r="O14" s="57"/>
      <c r="P14" s="57"/>
      <c r="Q14" s="57"/>
    </row>
    <row r="15" spans="1:17" s="55" customFormat="1" ht="18" x14ac:dyDescent="0.15">
      <c r="A15" s="64"/>
      <c r="B15" s="22" t="s">
        <v>97</v>
      </c>
      <c r="C15" s="22"/>
      <c r="D15" s="23">
        <v>1</v>
      </c>
      <c r="E15" s="24" t="s">
        <v>19</v>
      </c>
      <c r="F15" s="23">
        <v>1</v>
      </c>
      <c r="G15" s="23" t="s">
        <v>38</v>
      </c>
      <c r="H15" s="23">
        <v>5800</v>
      </c>
      <c r="I15" s="23">
        <f t="shared" ref="I15" si="4">D15*F15*H15</f>
        <v>5800</v>
      </c>
      <c r="J15" s="25"/>
      <c r="K15" s="54"/>
      <c r="L15" s="54"/>
      <c r="M15" s="54"/>
      <c r="N15" s="54"/>
      <c r="O15" s="57"/>
      <c r="P15" s="57"/>
      <c r="Q15" s="57"/>
    </row>
    <row r="16" spans="1:17" s="55" customFormat="1" ht="18" x14ac:dyDescent="0.15">
      <c r="A16" s="64"/>
      <c r="B16" s="22" t="s">
        <v>100</v>
      </c>
      <c r="C16" s="22"/>
      <c r="D16" s="23">
        <v>1</v>
      </c>
      <c r="E16" s="24" t="s">
        <v>19</v>
      </c>
      <c r="F16" s="23">
        <v>1</v>
      </c>
      <c r="G16" s="23" t="s">
        <v>38</v>
      </c>
      <c r="H16" s="23">
        <v>6800</v>
      </c>
      <c r="I16" s="23">
        <f t="shared" ref="I16" si="5">D16*F16*H16</f>
        <v>6800</v>
      </c>
      <c r="J16" s="25"/>
      <c r="K16" s="54"/>
      <c r="L16" s="54"/>
      <c r="M16" s="54"/>
      <c r="N16" s="54"/>
      <c r="O16" s="57"/>
      <c r="P16" s="57"/>
      <c r="Q16" s="57"/>
    </row>
    <row r="17" spans="1:17" s="55" customFormat="1" ht="18" x14ac:dyDescent="0.15">
      <c r="A17" s="64"/>
      <c r="B17" s="22" t="s">
        <v>101</v>
      </c>
      <c r="C17" s="22" t="s">
        <v>60</v>
      </c>
      <c r="D17" s="23">
        <v>1</v>
      </c>
      <c r="E17" s="24" t="s">
        <v>19</v>
      </c>
      <c r="F17" s="23">
        <v>1</v>
      </c>
      <c r="G17" s="23" t="s">
        <v>39</v>
      </c>
      <c r="H17" s="23">
        <v>10000</v>
      </c>
      <c r="I17" s="23">
        <f t="shared" si="2"/>
        <v>10000</v>
      </c>
      <c r="J17" s="25"/>
      <c r="K17" s="54"/>
      <c r="L17" s="54"/>
      <c r="M17" s="54"/>
      <c r="N17" s="54"/>
      <c r="O17" s="57"/>
      <c r="P17" s="57"/>
      <c r="Q17" s="57"/>
    </row>
    <row r="18" spans="1:17" s="55" customFormat="1" ht="18" x14ac:dyDescent="0.15">
      <c r="A18" s="64"/>
      <c r="B18" s="22" t="s">
        <v>107</v>
      </c>
      <c r="C18" s="22"/>
      <c r="D18" s="23">
        <v>4</v>
      </c>
      <c r="E18" s="24" t="s">
        <v>49</v>
      </c>
      <c r="F18" s="23">
        <v>2</v>
      </c>
      <c r="G18" s="23" t="s">
        <v>39</v>
      </c>
      <c r="H18" s="23">
        <v>300</v>
      </c>
      <c r="I18" s="23">
        <f t="shared" ref="I18:I20" si="6">D18*F18*H18</f>
        <v>2400</v>
      </c>
      <c r="J18" s="25"/>
      <c r="K18" s="54"/>
      <c r="L18" s="54"/>
      <c r="M18" s="54"/>
      <c r="N18" s="54"/>
      <c r="O18" s="57"/>
      <c r="P18" s="57"/>
      <c r="Q18" s="57"/>
    </row>
    <row r="19" spans="1:17" s="55" customFormat="1" ht="18" x14ac:dyDescent="0.15">
      <c r="A19" s="64"/>
      <c r="B19" s="22" t="s">
        <v>108</v>
      </c>
      <c r="C19" s="22"/>
      <c r="D19" s="23">
        <v>4</v>
      </c>
      <c r="E19" s="24" t="s">
        <v>49</v>
      </c>
      <c r="F19" s="23">
        <v>1</v>
      </c>
      <c r="G19" s="23" t="s">
        <v>39</v>
      </c>
      <c r="H19" s="23">
        <v>500</v>
      </c>
      <c r="I19" s="23">
        <f t="shared" si="6"/>
        <v>2000</v>
      </c>
      <c r="J19" s="25"/>
      <c r="K19" s="54"/>
      <c r="L19" s="54"/>
      <c r="M19" s="54"/>
      <c r="N19" s="54"/>
      <c r="O19" s="57"/>
      <c r="P19" s="57"/>
      <c r="Q19" s="57"/>
    </row>
    <row r="20" spans="1:17" s="55" customFormat="1" ht="18" x14ac:dyDescent="0.15">
      <c r="A20" s="64"/>
      <c r="B20" s="22" t="s">
        <v>51</v>
      </c>
      <c r="C20" s="22"/>
      <c r="D20" s="23">
        <v>2</v>
      </c>
      <c r="E20" s="24" t="s">
        <v>19</v>
      </c>
      <c r="F20" s="23">
        <v>2</v>
      </c>
      <c r="G20" s="23" t="s">
        <v>39</v>
      </c>
      <c r="H20" s="23">
        <v>1500</v>
      </c>
      <c r="I20" s="23">
        <f t="shared" si="6"/>
        <v>6000</v>
      </c>
      <c r="J20" s="25"/>
      <c r="K20" s="54"/>
      <c r="L20" s="54"/>
      <c r="M20" s="54"/>
      <c r="N20" s="54"/>
      <c r="O20" s="57"/>
      <c r="P20" s="57"/>
      <c r="Q20" s="57"/>
    </row>
    <row r="21" spans="1:17" s="55" customFormat="1" ht="18" x14ac:dyDescent="0.15">
      <c r="A21" s="64"/>
      <c r="B21" s="22" t="s">
        <v>56</v>
      </c>
      <c r="C21" s="22"/>
      <c r="D21" s="23">
        <v>800</v>
      </c>
      <c r="E21" s="24" t="s">
        <v>19</v>
      </c>
      <c r="F21" s="23">
        <v>1</v>
      </c>
      <c r="G21" s="23" t="s">
        <v>39</v>
      </c>
      <c r="H21" s="23">
        <v>12</v>
      </c>
      <c r="I21" s="23">
        <f t="shared" ref="I21" si="7">D21*F21*H21</f>
        <v>9600</v>
      </c>
      <c r="J21" s="25"/>
      <c r="K21" s="54"/>
      <c r="L21" s="54"/>
      <c r="M21" s="54"/>
      <c r="N21" s="54"/>
      <c r="O21" s="57"/>
      <c r="P21" s="57"/>
      <c r="Q21" s="57"/>
    </row>
    <row r="22" spans="1:17" ht="18" x14ac:dyDescent="0.15">
      <c r="A22" s="63" t="s">
        <v>42</v>
      </c>
      <c r="B22" s="4" t="s">
        <v>48</v>
      </c>
      <c r="C22" s="4" t="s">
        <v>92</v>
      </c>
      <c r="D22" s="16">
        <v>1400</v>
      </c>
      <c r="E22" s="16" t="s">
        <v>53</v>
      </c>
      <c r="F22" s="16">
        <v>1</v>
      </c>
      <c r="G22" s="16" t="s">
        <v>40</v>
      </c>
      <c r="H22" s="16">
        <v>120</v>
      </c>
      <c r="I22" s="16">
        <f t="shared" ref="I22:I55" si="8">D22*F22*H22</f>
        <v>168000</v>
      </c>
      <c r="J22" s="8"/>
      <c r="K22" s="3"/>
      <c r="L22" s="3"/>
      <c r="M22" s="3"/>
      <c r="N22" s="3"/>
      <c r="O22" s="56"/>
      <c r="P22" s="56"/>
      <c r="Q22" s="56"/>
    </row>
    <row r="23" spans="1:17" ht="18" x14ac:dyDescent="0.15">
      <c r="A23" s="64"/>
      <c r="B23" s="4" t="s">
        <v>52</v>
      </c>
      <c r="C23" s="4"/>
      <c r="D23" s="16">
        <v>16</v>
      </c>
      <c r="E23" s="16" t="s">
        <v>29</v>
      </c>
      <c r="F23" s="16">
        <v>1</v>
      </c>
      <c r="G23" s="16" t="s">
        <v>40</v>
      </c>
      <c r="H23" s="16">
        <v>450</v>
      </c>
      <c r="I23" s="16">
        <f t="shared" si="8"/>
        <v>7200</v>
      </c>
      <c r="J23" s="8"/>
      <c r="K23" s="3"/>
      <c r="L23" s="3"/>
      <c r="M23" s="3"/>
      <c r="N23" s="3"/>
      <c r="O23" s="56"/>
      <c r="P23" s="56"/>
      <c r="Q23" s="56"/>
    </row>
    <row r="24" spans="1:17" ht="18" x14ac:dyDescent="0.15">
      <c r="A24" s="64"/>
      <c r="B24" s="4" t="s">
        <v>50</v>
      </c>
      <c r="C24" s="4"/>
      <c r="D24" s="16">
        <v>8</v>
      </c>
      <c r="E24" s="16" t="s">
        <v>29</v>
      </c>
      <c r="F24" s="16">
        <v>1</v>
      </c>
      <c r="G24" s="16" t="s">
        <v>40</v>
      </c>
      <c r="H24" s="16">
        <v>800</v>
      </c>
      <c r="I24" s="16">
        <f t="shared" ref="I24" si="9">D24*F24*H24</f>
        <v>6400</v>
      </c>
      <c r="J24" s="8"/>
      <c r="K24" s="3"/>
      <c r="L24" s="3"/>
      <c r="M24" s="3"/>
      <c r="N24" s="3"/>
      <c r="O24" s="56"/>
      <c r="P24" s="56"/>
      <c r="Q24" s="56"/>
    </row>
    <row r="25" spans="1:17" ht="18" x14ac:dyDescent="0.15">
      <c r="A25" s="63" t="s">
        <v>41</v>
      </c>
      <c r="B25" s="28" t="s">
        <v>70</v>
      </c>
      <c r="C25" s="26" t="s">
        <v>63</v>
      </c>
      <c r="D25" s="23">
        <v>1</v>
      </c>
      <c r="E25" s="24" t="s">
        <v>19</v>
      </c>
      <c r="F25" s="23">
        <v>1</v>
      </c>
      <c r="G25" s="23" t="s">
        <v>39</v>
      </c>
      <c r="H25" s="62">
        <v>3000</v>
      </c>
      <c r="I25" s="16">
        <f t="shared" si="8"/>
        <v>3000</v>
      </c>
      <c r="J25" s="8"/>
      <c r="K25" s="3"/>
      <c r="L25" s="3"/>
      <c r="M25" s="3"/>
      <c r="N25" s="3"/>
      <c r="O25" s="56"/>
      <c r="P25" s="56"/>
      <c r="Q25" s="56"/>
    </row>
    <row r="26" spans="1:17" ht="36" x14ac:dyDescent="0.15">
      <c r="A26" s="64"/>
      <c r="B26" s="29"/>
      <c r="C26" s="26" t="s">
        <v>64</v>
      </c>
      <c r="D26" s="23">
        <v>1</v>
      </c>
      <c r="E26" s="24" t="s">
        <v>19</v>
      </c>
      <c r="F26" s="23">
        <v>1</v>
      </c>
      <c r="G26" s="23" t="s">
        <v>39</v>
      </c>
      <c r="H26" s="62">
        <v>400</v>
      </c>
      <c r="I26" s="16">
        <f t="shared" si="8"/>
        <v>400</v>
      </c>
      <c r="J26" s="8"/>
      <c r="K26" s="3"/>
      <c r="L26" s="3"/>
      <c r="M26" s="3"/>
      <c r="N26" s="3"/>
      <c r="O26" s="56"/>
      <c r="P26" s="56"/>
      <c r="Q26" s="56"/>
    </row>
    <row r="27" spans="1:17" ht="18" x14ac:dyDescent="0.15">
      <c r="A27" s="64"/>
      <c r="B27" s="29"/>
      <c r="C27" s="26" t="s">
        <v>65</v>
      </c>
      <c r="D27" s="23">
        <v>1</v>
      </c>
      <c r="E27" s="24" t="s">
        <v>19</v>
      </c>
      <c r="F27" s="23">
        <v>1</v>
      </c>
      <c r="G27" s="23" t="s">
        <v>39</v>
      </c>
      <c r="H27" s="62">
        <v>300</v>
      </c>
      <c r="I27" s="16">
        <f t="shared" si="8"/>
        <v>300</v>
      </c>
      <c r="J27" s="8"/>
      <c r="K27" s="3"/>
      <c r="L27" s="3"/>
      <c r="M27" s="3"/>
      <c r="N27" s="3"/>
      <c r="O27" s="56"/>
      <c r="P27" s="56"/>
      <c r="Q27" s="56"/>
    </row>
    <row r="28" spans="1:17" ht="18" x14ac:dyDescent="0.15">
      <c r="A28" s="64"/>
      <c r="B28" s="29"/>
      <c r="C28" s="26" t="s">
        <v>66</v>
      </c>
      <c r="D28" s="23">
        <v>3</v>
      </c>
      <c r="E28" s="24" t="s">
        <v>19</v>
      </c>
      <c r="F28" s="23">
        <v>1</v>
      </c>
      <c r="G28" s="23" t="s">
        <v>39</v>
      </c>
      <c r="H28" s="62">
        <v>400</v>
      </c>
      <c r="I28" s="16">
        <f t="shared" si="8"/>
        <v>1200</v>
      </c>
      <c r="J28" s="8"/>
      <c r="K28" s="3"/>
      <c r="L28" s="3"/>
      <c r="M28" s="3"/>
      <c r="N28" s="3"/>
      <c r="O28" s="56"/>
      <c r="P28" s="56"/>
      <c r="Q28" s="56"/>
    </row>
    <row r="29" spans="1:17" ht="18" x14ac:dyDescent="0.15">
      <c r="A29" s="64"/>
      <c r="B29" s="29"/>
      <c r="C29" s="26" t="s">
        <v>67</v>
      </c>
      <c r="D29" s="23">
        <v>1</v>
      </c>
      <c r="E29" s="24" t="s">
        <v>19</v>
      </c>
      <c r="F29" s="23">
        <v>1</v>
      </c>
      <c r="G29" s="23" t="s">
        <v>39</v>
      </c>
      <c r="H29" s="62">
        <v>2000</v>
      </c>
      <c r="I29" s="16">
        <f t="shared" si="8"/>
        <v>2000</v>
      </c>
      <c r="J29" s="8"/>
      <c r="K29" s="3"/>
      <c r="L29" s="3"/>
      <c r="M29" s="3"/>
      <c r="N29" s="3"/>
      <c r="O29" s="56"/>
      <c r="P29" s="56"/>
      <c r="Q29" s="56"/>
    </row>
    <row r="30" spans="1:17" ht="18" x14ac:dyDescent="0.15">
      <c r="A30" s="64"/>
      <c r="B30" s="29"/>
      <c r="C30" s="26" t="s">
        <v>68</v>
      </c>
      <c r="D30" s="23">
        <v>1</v>
      </c>
      <c r="E30" s="24" t="s">
        <v>19</v>
      </c>
      <c r="F30" s="23">
        <v>1</v>
      </c>
      <c r="G30" s="23" t="s">
        <v>39</v>
      </c>
      <c r="H30" s="62">
        <v>1000</v>
      </c>
      <c r="I30" s="16">
        <f t="shared" si="8"/>
        <v>1000</v>
      </c>
      <c r="J30" s="8"/>
      <c r="K30" s="3"/>
      <c r="L30" s="3"/>
      <c r="M30" s="3"/>
      <c r="N30" s="3"/>
      <c r="O30" s="56"/>
      <c r="P30" s="56"/>
      <c r="Q30" s="56"/>
    </row>
    <row r="31" spans="1:17" ht="18" x14ac:dyDescent="0.15">
      <c r="A31" s="64"/>
      <c r="B31" s="30"/>
      <c r="C31" s="26" t="s">
        <v>69</v>
      </c>
      <c r="D31" s="23">
        <v>1</v>
      </c>
      <c r="E31" s="24" t="s">
        <v>19</v>
      </c>
      <c r="F31" s="23">
        <v>1</v>
      </c>
      <c r="G31" s="23" t="s">
        <v>39</v>
      </c>
      <c r="H31" s="16">
        <v>700</v>
      </c>
      <c r="I31" s="16">
        <f t="shared" si="8"/>
        <v>700</v>
      </c>
      <c r="J31" s="8"/>
      <c r="K31" s="3"/>
      <c r="L31" s="3"/>
      <c r="M31" s="3"/>
      <c r="N31" s="3"/>
      <c r="O31" s="56"/>
      <c r="P31" s="56"/>
      <c r="Q31" s="56"/>
    </row>
    <row r="32" spans="1:17" ht="18" x14ac:dyDescent="0.15">
      <c r="A32" s="64"/>
      <c r="B32" s="28" t="s">
        <v>78</v>
      </c>
      <c r="C32" s="26" t="s">
        <v>71</v>
      </c>
      <c r="D32" s="23">
        <v>2</v>
      </c>
      <c r="E32" s="24" t="s">
        <v>19</v>
      </c>
      <c r="F32" s="23">
        <v>1</v>
      </c>
      <c r="G32" s="23" t="s">
        <v>39</v>
      </c>
      <c r="H32" s="62">
        <v>600</v>
      </c>
      <c r="I32" s="16">
        <f t="shared" si="8"/>
        <v>1200</v>
      </c>
      <c r="J32" s="8"/>
      <c r="K32" s="3"/>
      <c r="L32" s="3"/>
      <c r="M32" s="3"/>
      <c r="N32" s="3"/>
      <c r="O32" s="56"/>
      <c r="P32" s="56"/>
      <c r="Q32" s="56"/>
    </row>
    <row r="33" spans="1:17" ht="18" x14ac:dyDescent="0.15">
      <c r="A33" s="64"/>
      <c r="B33" s="29"/>
      <c r="C33" s="26" t="s">
        <v>72</v>
      </c>
      <c r="D33" s="23">
        <v>1</v>
      </c>
      <c r="E33" s="24" t="s">
        <v>19</v>
      </c>
      <c r="F33" s="23">
        <v>1</v>
      </c>
      <c r="G33" s="23" t="s">
        <v>39</v>
      </c>
      <c r="H33" s="62">
        <v>600</v>
      </c>
      <c r="I33" s="16">
        <f t="shared" si="8"/>
        <v>600</v>
      </c>
      <c r="J33" s="8"/>
      <c r="K33" s="3"/>
      <c r="L33" s="3"/>
      <c r="M33" s="3"/>
      <c r="N33" s="3"/>
      <c r="O33" s="56"/>
      <c r="P33" s="56"/>
      <c r="Q33" s="56"/>
    </row>
    <row r="34" spans="1:17" ht="18" x14ac:dyDescent="0.15">
      <c r="A34" s="64"/>
      <c r="B34" s="29"/>
      <c r="C34" s="26" t="s">
        <v>110</v>
      </c>
      <c r="D34" s="23">
        <v>1</v>
      </c>
      <c r="E34" s="24" t="s">
        <v>19</v>
      </c>
      <c r="F34" s="23">
        <v>1</v>
      </c>
      <c r="G34" s="23" t="s">
        <v>39</v>
      </c>
      <c r="H34" s="62">
        <v>3000</v>
      </c>
      <c r="I34" s="16">
        <f t="shared" si="8"/>
        <v>3000</v>
      </c>
      <c r="J34" s="8"/>
      <c r="K34" s="3"/>
      <c r="L34" s="3"/>
      <c r="M34" s="3"/>
      <c r="N34" s="3"/>
      <c r="O34" s="56"/>
      <c r="P34" s="56"/>
      <c r="Q34" s="56"/>
    </row>
    <row r="35" spans="1:17" ht="36" x14ac:dyDescent="0.15">
      <c r="A35" s="64"/>
      <c r="B35" s="29"/>
      <c r="C35" s="26" t="s">
        <v>73</v>
      </c>
      <c r="D35" s="23">
        <v>5</v>
      </c>
      <c r="E35" s="24" t="s">
        <v>19</v>
      </c>
      <c r="F35" s="23">
        <v>1</v>
      </c>
      <c r="G35" s="23" t="s">
        <v>39</v>
      </c>
      <c r="H35" s="62">
        <v>400</v>
      </c>
      <c r="I35" s="16">
        <f t="shared" si="8"/>
        <v>2000</v>
      </c>
      <c r="J35" s="8"/>
      <c r="K35" s="3"/>
      <c r="L35" s="3"/>
      <c r="M35" s="3"/>
      <c r="N35" s="3"/>
      <c r="O35" s="56"/>
      <c r="P35" s="56"/>
      <c r="Q35" s="56"/>
    </row>
    <row r="36" spans="1:17" ht="36" x14ac:dyDescent="0.15">
      <c r="A36" s="64"/>
      <c r="B36" s="29"/>
      <c r="C36" s="26" t="s">
        <v>74</v>
      </c>
      <c r="D36" s="23">
        <v>4</v>
      </c>
      <c r="E36" s="24" t="s">
        <v>19</v>
      </c>
      <c r="F36" s="23">
        <v>1</v>
      </c>
      <c r="G36" s="23" t="s">
        <v>39</v>
      </c>
      <c r="H36" s="62">
        <v>200</v>
      </c>
      <c r="I36" s="16">
        <f t="shared" si="8"/>
        <v>800</v>
      </c>
      <c r="J36" s="8"/>
      <c r="K36" s="3"/>
      <c r="L36" s="3"/>
      <c r="M36" s="3"/>
      <c r="N36" s="3"/>
      <c r="O36" s="56"/>
      <c r="P36" s="56"/>
      <c r="Q36" s="56"/>
    </row>
    <row r="37" spans="1:17" ht="18" x14ac:dyDescent="0.15">
      <c r="A37" s="64"/>
      <c r="B37" s="29"/>
      <c r="C37" s="26" t="s">
        <v>75</v>
      </c>
      <c r="D37" s="23">
        <v>2</v>
      </c>
      <c r="E37" s="24" t="s">
        <v>19</v>
      </c>
      <c r="F37" s="23">
        <v>1</v>
      </c>
      <c r="G37" s="23" t="s">
        <v>39</v>
      </c>
      <c r="H37" s="62">
        <v>200</v>
      </c>
      <c r="I37" s="16">
        <f t="shared" si="8"/>
        <v>400</v>
      </c>
      <c r="J37" s="8"/>
      <c r="K37" s="3"/>
      <c r="L37" s="3"/>
      <c r="M37" s="3"/>
      <c r="N37" s="3"/>
      <c r="O37" s="56"/>
      <c r="P37" s="56"/>
      <c r="Q37" s="56"/>
    </row>
    <row r="38" spans="1:17" ht="18" x14ac:dyDescent="0.15">
      <c r="A38" s="64"/>
      <c r="B38" s="29"/>
      <c r="C38" s="26" t="s">
        <v>76</v>
      </c>
      <c r="D38" s="23">
        <v>2</v>
      </c>
      <c r="E38" s="24" t="s">
        <v>19</v>
      </c>
      <c r="F38" s="23">
        <v>1</v>
      </c>
      <c r="G38" s="23" t="s">
        <v>39</v>
      </c>
      <c r="H38" s="62">
        <v>400</v>
      </c>
      <c r="I38" s="16">
        <f t="shared" si="8"/>
        <v>800</v>
      </c>
      <c r="J38" s="8"/>
      <c r="K38" s="3"/>
      <c r="L38" s="3"/>
      <c r="M38" s="3"/>
      <c r="N38" s="3"/>
      <c r="O38" s="56"/>
      <c r="P38" s="56"/>
      <c r="Q38" s="56"/>
    </row>
    <row r="39" spans="1:17" ht="18" x14ac:dyDescent="0.15">
      <c r="A39" s="64"/>
      <c r="B39" s="29"/>
      <c r="C39" s="26" t="s">
        <v>77</v>
      </c>
      <c r="D39" s="23">
        <v>2</v>
      </c>
      <c r="E39" s="24" t="s">
        <v>19</v>
      </c>
      <c r="F39" s="23">
        <v>1</v>
      </c>
      <c r="G39" s="23" t="s">
        <v>39</v>
      </c>
      <c r="H39" s="62">
        <v>200</v>
      </c>
      <c r="I39" s="16">
        <f t="shared" si="8"/>
        <v>400</v>
      </c>
      <c r="J39" s="8"/>
      <c r="K39" s="3"/>
      <c r="L39" s="3"/>
      <c r="M39" s="3"/>
      <c r="N39" s="3"/>
      <c r="O39" s="56"/>
      <c r="P39" s="56"/>
      <c r="Q39" s="56"/>
    </row>
    <row r="40" spans="1:17" ht="18" x14ac:dyDescent="0.15">
      <c r="A40" s="64"/>
      <c r="B40" s="30"/>
      <c r="C40" s="26" t="s">
        <v>66</v>
      </c>
      <c r="D40" s="23">
        <v>1</v>
      </c>
      <c r="E40" s="24" t="s">
        <v>19</v>
      </c>
      <c r="F40" s="23">
        <v>1</v>
      </c>
      <c r="G40" s="23" t="s">
        <v>39</v>
      </c>
      <c r="H40" s="62">
        <v>400</v>
      </c>
      <c r="I40" s="16">
        <f t="shared" si="8"/>
        <v>400</v>
      </c>
      <c r="J40" s="8"/>
      <c r="K40" s="3"/>
      <c r="L40" s="3"/>
      <c r="M40" s="3"/>
      <c r="N40" s="3"/>
      <c r="O40" s="56"/>
      <c r="P40" s="56"/>
      <c r="Q40" s="56"/>
    </row>
    <row r="41" spans="1:17" ht="18" x14ac:dyDescent="0.15">
      <c r="A41" s="64"/>
      <c r="B41" s="27" t="s">
        <v>89</v>
      </c>
      <c r="C41" s="26" t="s">
        <v>79</v>
      </c>
      <c r="D41" s="23">
        <v>24</v>
      </c>
      <c r="E41" s="24" t="s">
        <v>19</v>
      </c>
      <c r="F41" s="23">
        <v>1</v>
      </c>
      <c r="G41" s="23" t="s">
        <v>39</v>
      </c>
      <c r="H41" s="16">
        <v>300</v>
      </c>
      <c r="I41" s="16">
        <f t="shared" si="8"/>
        <v>7200</v>
      </c>
      <c r="J41" s="8"/>
      <c r="K41" s="3"/>
      <c r="L41" s="3"/>
      <c r="M41" s="3"/>
      <c r="N41" s="3"/>
      <c r="O41" s="56"/>
      <c r="P41" s="56"/>
      <c r="Q41" s="56"/>
    </row>
    <row r="42" spans="1:17" ht="18" x14ac:dyDescent="0.15">
      <c r="A42" s="64"/>
      <c r="B42" s="27"/>
      <c r="C42" s="26" t="s">
        <v>80</v>
      </c>
      <c r="D42" s="23">
        <v>6</v>
      </c>
      <c r="E42" s="24" t="s">
        <v>19</v>
      </c>
      <c r="F42" s="23">
        <v>1</v>
      </c>
      <c r="G42" s="23" t="s">
        <v>39</v>
      </c>
      <c r="H42" s="16">
        <v>300</v>
      </c>
      <c r="I42" s="16">
        <f t="shared" si="8"/>
        <v>1800</v>
      </c>
      <c r="J42" s="8"/>
      <c r="K42" s="3"/>
      <c r="L42" s="3"/>
      <c r="M42" s="3"/>
      <c r="N42" s="3"/>
      <c r="O42" s="56"/>
      <c r="P42" s="56"/>
      <c r="Q42" s="56"/>
    </row>
    <row r="43" spans="1:17" ht="18" x14ac:dyDescent="0.15">
      <c r="A43" s="64"/>
      <c r="B43" s="27"/>
      <c r="C43" s="26" t="s">
        <v>109</v>
      </c>
      <c r="D43" s="23">
        <v>2</v>
      </c>
      <c r="E43" s="24" t="s">
        <v>19</v>
      </c>
      <c r="F43" s="23">
        <v>1</v>
      </c>
      <c r="G43" s="23" t="s">
        <v>39</v>
      </c>
      <c r="H43" s="16">
        <v>3000</v>
      </c>
      <c r="I43" s="16">
        <f t="shared" si="8"/>
        <v>6000</v>
      </c>
      <c r="J43" s="8"/>
      <c r="K43" s="3"/>
      <c r="L43" s="3"/>
      <c r="M43" s="3"/>
      <c r="N43" s="3"/>
      <c r="O43" s="56"/>
      <c r="P43" s="56"/>
      <c r="Q43" s="56"/>
    </row>
    <row r="44" spans="1:17" ht="18" x14ac:dyDescent="0.15">
      <c r="A44" s="64"/>
      <c r="B44" s="27"/>
      <c r="C44" s="26" t="s">
        <v>81</v>
      </c>
      <c r="D44" s="23">
        <v>6</v>
      </c>
      <c r="E44" s="24" t="s">
        <v>19</v>
      </c>
      <c r="F44" s="23">
        <v>1</v>
      </c>
      <c r="G44" s="23" t="s">
        <v>39</v>
      </c>
      <c r="H44" s="16">
        <v>400</v>
      </c>
      <c r="I44" s="16">
        <f t="shared" si="8"/>
        <v>2400</v>
      </c>
      <c r="J44" s="8"/>
      <c r="K44" s="3"/>
      <c r="L44" s="3"/>
      <c r="M44" s="3"/>
      <c r="N44" s="3"/>
      <c r="O44" s="56"/>
      <c r="P44" s="56"/>
      <c r="Q44" s="56"/>
    </row>
    <row r="45" spans="1:17" ht="18" x14ac:dyDescent="0.15">
      <c r="A45" s="64"/>
      <c r="B45" s="27"/>
      <c r="C45" s="26" t="s">
        <v>82</v>
      </c>
      <c r="D45" s="23">
        <v>1</v>
      </c>
      <c r="E45" s="24" t="s">
        <v>19</v>
      </c>
      <c r="F45" s="23">
        <v>1</v>
      </c>
      <c r="G45" s="23" t="s">
        <v>39</v>
      </c>
      <c r="H45" s="16">
        <v>700</v>
      </c>
      <c r="I45" s="16">
        <f t="shared" si="8"/>
        <v>700</v>
      </c>
      <c r="J45" s="8"/>
      <c r="K45" s="3"/>
      <c r="L45" s="3"/>
      <c r="M45" s="3"/>
      <c r="N45" s="3"/>
      <c r="O45" s="56"/>
      <c r="P45" s="56"/>
      <c r="Q45" s="56"/>
    </row>
    <row r="46" spans="1:17" ht="18" x14ac:dyDescent="0.15">
      <c r="A46" s="64"/>
      <c r="B46" s="27" t="s">
        <v>94</v>
      </c>
      <c r="C46" s="26" t="s">
        <v>103</v>
      </c>
      <c r="D46" s="23">
        <v>2</v>
      </c>
      <c r="E46" s="24" t="s">
        <v>19</v>
      </c>
      <c r="F46" s="23">
        <v>2</v>
      </c>
      <c r="G46" s="23" t="s">
        <v>39</v>
      </c>
      <c r="H46" s="16">
        <v>2800</v>
      </c>
      <c r="I46" s="16">
        <f t="shared" si="8"/>
        <v>11200</v>
      </c>
      <c r="J46" s="8"/>
      <c r="K46" s="3"/>
      <c r="L46" s="3"/>
      <c r="M46" s="3"/>
      <c r="N46" s="3"/>
      <c r="O46" s="56"/>
      <c r="P46" s="56"/>
      <c r="Q46" s="56"/>
    </row>
    <row r="47" spans="1:17" ht="18" x14ac:dyDescent="0.15">
      <c r="A47" s="64"/>
      <c r="B47" s="27"/>
      <c r="C47" s="26" t="s">
        <v>105</v>
      </c>
      <c r="D47" s="23">
        <v>1</v>
      </c>
      <c r="E47" s="23" t="s">
        <v>104</v>
      </c>
      <c r="F47" s="23">
        <v>1</v>
      </c>
      <c r="G47" s="23" t="s">
        <v>39</v>
      </c>
      <c r="H47" s="16">
        <v>3500</v>
      </c>
      <c r="I47" s="16">
        <f t="shared" si="8"/>
        <v>3500</v>
      </c>
      <c r="J47" s="8"/>
      <c r="K47" s="3"/>
      <c r="L47" s="3"/>
      <c r="M47" s="3"/>
      <c r="N47" s="3"/>
      <c r="O47" s="56"/>
      <c r="P47" s="56"/>
      <c r="Q47" s="56"/>
    </row>
    <row r="48" spans="1:17" ht="18" x14ac:dyDescent="0.15">
      <c r="A48" s="64"/>
      <c r="B48" s="27"/>
      <c r="C48" s="4" t="s">
        <v>83</v>
      </c>
      <c r="D48" s="23">
        <v>1</v>
      </c>
      <c r="E48" s="24" t="s">
        <v>19</v>
      </c>
      <c r="F48" s="23">
        <v>2</v>
      </c>
      <c r="G48" s="23" t="s">
        <v>39</v>
      </c>
      <c r="H48" s="16">
        <v>500</v>
      </c>
      <c r="I48" s="16">
        <f t="shared" si="8"/>
        <v>1000</v>
      </c>
      <c r="J48" s="8"/>
      <c r="K48" s="3"/>
      <c r="L48" s="3"/>
      <c r="M48" s="3"/>
      <c r="N48" s="3"/>
      <c r="O48" s="56"/>
      <c r="P48" s="56"/>
      <c r="Q48" s="56"/>
    </row>
    <row r="49" spans="1:17" ht="18" x14ac:dyDescent="0.15">
      <c r="A49" s="64"/>
      <c r="B49" s="27"/>
      <c r="C49" s="4" t="s">
        <v>84</v>
      </c>
      <c r="D49" s="23">
        <v>1</v>
      </c>
      <c r="E49" s="24" t="s">
        <v>19</v>
      </c>
      <c r="F49" s="23">
        <v>2</v>
      </c>
      <c r="G49" s="23" t="s">
        <v>39</v>
      </c>
      <c r="H49" s="16">
        <v>3500</v>
      </c>
      <c r="I49" s="16">
        <f t="shared" si="8"/>
        <v>7000</v>
      </c>
      <c r="J49" s="8"/>
      <c r="K49" s="3"/>
      <c r="L49" s="3"/>
      <c r="M49" s="3"/>
      <c r="N49" s="3"/>
      <c r="O49" s="56"/>
      <c r="P49" s="56"/>
      <c r="Q49" s="56"/>
    </row>
    <row r="50" spans="1:17" ht="18" x14ac:dyDescent="0.15">
      <c r="A50" s="64"/>
      <c r="B50" s="27"/>
      <c r="C50" s="4" t="s">
        <v>85</v>
      </c>
      <c r="D50" s="23">
        <v>1</v>
      </c>
      <c r="E50" s="24" t="s">
        <v>19</v>
      </c>
      <c r="F50" s="23">
        <v>2</v>
      </c>
      <c r="G50" s="23" t="s">
        <v>39</v>
      </c>
      <c r="H50" s="16">
        <v>2000</v>
      </c>
      <c r="I50" s="16">
        <f t="shared" si="8"/>
        <v>4000</v>
      </c>
      <c r="J50" s="8"/>
      <c r="K50" s="3"/>
      <c r="L50" s="3"/>
      <c r="M50" s="3"/>
      <c r="N50" s="3"/>
      <c r="O50" s="56"/>
      <c r="P50" s="56"/>
      <c r="Q50" s="56"/>
    </row>
    <row r="51" spans="1:17" ht="18" x14ac:dyDescent="0.15">
      <c r="A51" s="64"/>
      <c r="B51" s="28" t="s">
        <v>86</v>
      </c>
      <c r="C51" s="4" t="s">
        <v>88</v>
      </c>
      <c r="D51" s="16">
        <v>15</v>
      </c>
      <c r="E51" s="16" t="s">
        <v>62</v>
      </c>
      <c r="F51" s="16">
        <v>1</v>
      </c>
      <c r="G51" s="16" t="s">
        <v>40</v>
      </c>
      <c r="H51" s="16">
        <v>320</v>
      </c>
      <c r="I51" s="16">
        <f t="shared" ref="I51:I52" si="10">D51*F51*H51</f>
        <v>4800</v>
      </c>
      <c r="J51" s="8"/>
      <c r="K51" s="3"/>
      <c r="L51" s="3"/>
      <c r="M51" s="3"/>
      <c r="N51" s="3"/>
      <c r="O51" s="56"/>
      <c r="P51" s="56"/>
      <c r="Q51" s="56"/>
    </row>
    <row r="52" spans="1:17" ht="18" x14ac:dyDescent="0.15">
      <c r="A52" s="64"/>
      <c r="B52" s="29"/>
      <c r="C52" s="4" t="s">
        <v>102</v>
      </c>
      <c r="D52" s="16">
        <v>20</v>
      </c>
      <c r="E52" s="16" t="s">
        <v>62</v>
      </c>
      <c r="F52" s="16">
        <v>1</v>
      </c>
      <c r="G52" s="16" t="s">
        <v>40</v>
      </c>
      <c r="H52" s="16">
        <v>150</v>
      </c>
      <c r="I52" s="16">
        <f t="shared" si="10"/>
        <v>3000</v>
      </c>
      <c r="J52" s="8"/>
      <c r="K52" s="3"/>
      <c r="L52" s="3"/>
      <c r="M52" s="3"/>
      <c r="N52" s="3"/>
      <c r="O52" s="56"/>
      <c r="P52" s="56"/>
      <c r="Q52" s="56"/>
    </row>
    <row r="53" spans="1:17" ht="18" x14ac:dyDescent="0.15">
      <c r="A53" s="64"/>
      <c r="B53" s="29"/>
      <c r="C53" s="4" t="s">
        <v>87</v>
      </c>
      <c r="D53" s="23">
        <v>1</v>
      </c>
      <c r="E53" s="24" t="s">
        <v>19</v>
      </c>
      <c r="F53" s="23">
        <v>1</v>
      </c>
      <c r="G53" s="23" t="s">
        <v>39</v>
      </c>
      <c r="H53" s="16">
        <v>800</v>
      </c>
      <c r="I53" s="16">
        <f t="shared" si="8"/>
        <v>800</v>
      </c>
      <c r="J53" s="8"/>
      <c r="K53" s="3"/>
      <c r="L53" s="3"/>
      <c r="M53" s="3"/>
      <c r="N53" s="3"/>
      <c r="O53" s="56"/>
      <c r="P53" s="56"/>
      <c r="Q53" s="56"/>
    </row>
    <row r="54" spans="1:17" ht="18" x14ac:dyDescent="0.15">
      <c r="A54" s="64"/>
      <c r="B54" s="29"/>
      <c r="C54" s="4" t="s">
        <v>95</v>
      </c>
      <c r="D54" s="23">
        <v>1</v>
      </c>
      <c r="E54" s="23" t="s">
        <v>29</v>
      </c>
      <c r="F54" s="23">
        <v>2</v>
      </c>
      <c r="G54" s="23" t="s">
        <v>39</v>
      </c>
      <c r="H54" s="16">
        <v>3000</v>
      </c>
      <c r="I54" s="16">
        <f t="shared" ref="I54" si="11">D54*F54*H54</f>
        <v>6000</v>
      </c>
      <c r="J54" s="8"/>
      <c r="K54" s="3"/>
      <c r="L54" s="3"/>
      <c r="M54" s="3"/>
      <c r="N54" s="3"/>
      <c r="O54" s="56"/>
      <c r="P54" s="56"/>
      <c r="Q54" s="56"/>
    </row>
    <row r="55" spans="1:17" ht="18" x14ac:dyDescent="0.15">
      <c r="A55" s="64"/>
      <c r="B55" s="29"/>
      <c r="C55" s="4" t="s">
        <v>90</v>
      </c>
      <c r="D55" s="23">
        <v>6</v>
      </c>
      <c r="E55" s="23" t="s">
        <v>29</v>
      </c>
      <c r="F55" s="23">
        <v>2</v>
      </c>
      <c r="G55" s="23" t="s">
        <v>30</v>
      </c>
      <c r="H55" s="16">
        <v>300</v>
      </c>
      <c r="I55" s="16">
        <f t="shared" si="8"/>
        <v>3600</v>
      </c>
      <c r="J55" s="8"/>
      <c r="K55" s="3"/>
      <c r="L55" s="3"/>
      <c r="M55" s="3"/>
      <c r="N55" s="3"/>
      <c r="O55" s="56"/>
      <c r="P55" s="56"/>
      <c r="Q55" s="56"/>
    </row>
    <row r="56" spans="1:17" ht="18" x14ac:dyDescent="0.15">
      <c r="A56" s="64"/>
      <c r="B56" s="30"/>
      <c r="C56" s="4" t="s">
        <v>91</v>
      </c>
      <c r="D56" s="23">
        <v>1</v>
      </c>
      <c r="E56" s="24" t="s">
        <v>19</v>
      </c>
      <c r="F56" s="23">
        <v>2</v>
      </c>
      <c r="G56" s="23" t="s">
        <v>39</v>
      </c>
      <c r="H56" s="16">
        <v>1500</v>
      </c>
      <c r="I56" s="16">
        <f t="shared" ref="I56" si="12">D56*F56*H56</f>
        <v>3000</v>
      </c>
      <c r="J56" s="8"/>
      <c r="K56" s="3"/>
      <c r="L56" s="3"/>
      <c r="M56" s="3"/>
      <c r="N56" s="3"/>
      <c r="O56" s="56"/>
      <c r="P56" s="56"/>
      <c r="Q56" s="56"/>
    </row>
    <row r="57" spans="1:17" ht="18" x14ac:dyDescent="0.15">
      <c r="A57" s="19" t="s">
        <v>33</v>
      </c>
      <c r="B57" s="4" t="s">
        <v>34</v>
      </c>
      <c r="C57" s="4"/>
      <c r="D57" s="16">
        <v>1</v>
      </c>
      <c r="E57" s="12" t="s">
        <v>19</v>
      </c>
      <c r="F57" s="16">
        <v>1</v>
      </c>
      <c r="G57" s="12" t="s">
        <v>20</v>
      </c>
      <c r="H57" s="16">
        <v>5000</v>
      </c>
      <c r="I57" s="16">
        <f>D57*F57*H57</f>
        <v>5000</v>
      </c>
      <c r="J57" s="8"/>
      <c r="K57" s="3"/>
      <c r="L57" s="3"/>
      <c r="M57" s="3"/>
      <c r="N57" s="3"/>
      <c r="O57" s="56"/>
      <c r="P57" s="56"/>
      <c r="Q57" s="56"/>
    </row>
    <row r="58" spans="1:17" ht="18" x14ac:dyDescent="0.15">
      <c r="A58" s="20"/>
      <c r="B58" s="4" t="s">
        <v>96</v>
      </c>
      <c r="C58" s="4" t="s">
        <v>99</v>
      </c>
      <c r="D58" s="16">
        <v>1500</v>
      </c>
      <c r="E58" s="12" t="s">
        <v>19</v>
      </c>
      <c r="F58" s="16">
        <v>1</v>
      </c>
      <c r="G58" s="12" t="s">
        <v>20</v>
      </c>
      <c r="H58" s="16">
        <v>1</v>
      </c>
      <c r="I58" s="16">
        <f>D58*F58*H58</f>
        <v>1500</v>
      </c>
      <c r="J58" s="8"/>
      <c r="K58" s="3"/>
      <c r="L58" s="3"/>
      <c r="M58" s="3"/>
      <c r="N58" s="3"/>
      <c r="O58" s="56"/>
      <c r="P58" s="56"/>
      <c r="Q58" s="56"/>
    </row>
    <row r="59" spans="1:17" ht="18" x14ac:dyDescent="0.15">
      <c r="A59" s="20"/>
      <c r="B59" s="4" t="s">
        <v>96</v>
      </c>
      <c r="C59" s="4" t="s">
        <v>98</v>
      </c>
      <c r="D59" s="16">
        <v>1</v>
      </c>
      <c r="E59" s="12" t="s">
        <v>19</v>
      </c>
      <c r="F59" s="16">
        <v>1</v>
      </c>
      <c r="G59" s="12" t="s">
        <v>20</v>
      </c>
      <c r="H59" s="16">
        <v>500</v>
      </c>
      <c r="I59" s="16">
        <f>D59*F59*H59</f>
        <v>500</v>
      </c>
      <c r="J59" s="8"/>
      <c r="K59" s="3"/>
      <c r="L59" s="3"/>
      <c r="M59" s="3"/>
      <c r="N59" s="3"/>
      <c r="O59" s="56"/>
      <c r="P59" s="56"/>
      <c r="Q59" s="56"/>
    </row>
    <row r="60" spans="1:17" ht="18" x14ac:dyDescent="0.15">
      <c r="A60" s="20"/>
      <c r="B60" s="4" t="s">
        <v>93</v>
      </c>
      <c r="C60" s="4"/>
      <c r="D60" s="16">
        <v>1</v>
      </c>
      <c r="E60" s="12" t="s">
        <v>19</v>
      </c>
      <c r="F60" s="16">
        <v>1</v>
      </c>
      <c r="G60" s="12" t="s">
        <v>20</v>
      </c>
      <c r="H60" s="16">
        <v>20000</v>
      </c>
      <c r="I60" s="16">
        <f t="shared" ref="I60" si="13">D60*F60*H60</f>
        <v>20000</v>
      </c>
      <c r="J60" s="8"/>
      <c r="K60" s="3"/>
      <c r="L60" s="3"/>
      <c r="M60" s="3"/>
      <c r="N60" s="3"/>
      <c r="O60" s="56"/>
      <c r="P60" s="56"/>
      <c r="Q60" s="56"/>
    </row>
    <row r="61" spans="1:17" ht="18" x14ac:dyDescent="0.15">
      <c r="A61" s="20"/>
      <c r="B61" s="4" t="s">
        <v>28</v>
      </c>
      <c r="C61" s="4"/>
      <c r="D61" s="16">
        <v>3</v>
      </c>
      <c r="E61" s="16" t="s">
        <v>29</v>
      </c>
      <c r="F61" s="16">
        <v>1</v>
      </c>
      <c r="G61" s="16" t="s">
        <v>30</v>
      </c>
      <c r="H61" s="16">
        <v>3000</v>
      </c>
      <c r="I61" s="16">
        <f t="shared" ref="I61" si="14">D61*F61*H61</f>
        <v>9000</v>
      </c>
      <c r="J61" s="8"/>
      <c r="K61" s="3"/>
      <c r="L61" s="3"/>
      <c r="M61" s="3"/>
      <c r="N61" s="3"/>
      <c r="O61" s="56"/>
      <c r="P61" s="56"/>
      <c r="Q61" s="56"/>
    </row>
    <row r="62" spans="1:17" ht="18" x14ac:dyDescent="0.15">
      <c r="A62" s="20"/>
      <c r="B62" s="4" t="s">
        <v>55</v>
      </c>
      <c r="C62" s="4"/>
      <c r="D62" s="16">
        <v>1</v>
      </c>
      <c r="E62" s="16" t="s">
        <v>29</v>
      </c>
      <c r="F62" s="16">
        <v>1</v>
      </c>
      <c r="G62" s="16" t="s">
        <v>30</v>
      </c>
      <c r="H62" s="16">
        <v>3500</v>
      </c>
      <c r="I62" s="16">
        <f t="shared" ref="I62" si="15">D62*F62*H62</f>
        <v>3500</v>
      </c>
      <c r="J62" s="8"/>
      <c r="K62" s="3"/>
      <c r="L62" s="3"/>
      <c r="M62" s="3"/>
      <c r="N62" s="3"/>
      <c r="O62" s="56"/>
      <c r="P62" s="56"/>
      <c r="Q62" s="56"/>
    </row>
    <row r="63" spans="1:17" ht="18" x14ac:dyDescent="0.15">
      <c r="A63" s="21"/>
      <c r="B63" s="4" t="s">
        <v>35</v>
      </c>
      <c r="C63" s="4"/>
      <c r="D63" s="16">
        <v>10</v>
      </c>
      <c r="E63" s="16" t="s">
        <v>29</v>
      </c>
      <c r="F63" s="16">
        <v>1</v>
      </c>
      <c r="G63" s="16" t="s">
        <v>30</v>
      </c>
      <c r="H63" s="16">
        <v>500</v>
      </c>
      <c r="I63" s="16">
        <f>D63*F63*H63</f>
        <v>5000</v>
      </c>
      <c r="J63" s="8"/>
      <c r="K63" s="3"/>
      <c r="L63" s="3"/>
      <c r="M63" s="3"/>
      <c r="N63" s="3"/>
      <c r="O63" s="56"/>
      <c r="P63" s="56"/>
      <c r="Q63" s="56"/>
    </row>
    <row r="64" spans="1:17" ht="17" x14ac:dyDescent="0.15">
      <c r="A64" s="31" t="s">
        <v>31</v>
      </c>
      <c r="B64" s="32"/>
      <c r="C64" s="32"/>
      <c r="D64" s="32"/>
      <c r="E64" s="32"/>
      <c r="F64" s="32"/>
      <c r="G64" s="32"/>
      <c r="H64" s="33"/>
      <c r="I64" s="15">
        <f>SUM(I6:I63)</f>
        <v>428300</v>
      </c>
      <c r="J64" s="9"/>
      <c r="K64" s="3"/>
      <c r="L64" s="3"/>
      <c r="M64" s="3"/>
      <c r="N64" s="3"/>
    </row>
    <row r="65" spans="1:14" ht="17" x14ac:dyDescent="0.15">
      <c r="A65" s="31" t="s">
        <v>15</v>
      </c>
      <c r="B65" s="32"/>
      <c r="C65" s="32"/>
      <c r="D65" s="32"/>
      <c r="E65" s="32"/>
      <c r="F65" s="32"/>
      <c r="G65" s="32"/>
      <c r="H65" s="33"/>
      <c r="I65" s="15">
        <f>I64*10%</f>
        <v>42830</v>
      </c>
      <c r="J65" s="9" t="s">
        <v>14</v>
      </c>
      <c r="K65" s="3"/>
      <c r="L65" s="3"/>
      <c r="M65" s="3"/>
      <c r="N65" s="3"/>
    </row>
    <row r="66" spans="1:14" ht="17" x14ac:dyDescent="0.15">
      <c r="A66" s="31" t="s">
        <v>16</v>
      </c>
      <c r="B66" s="32"/>
      <c r="C66" s="32"/>
      <c r="D66" s="32"/>
      <c r="E66" s="32"/>
      <c r="F66" s="32"/>
      <c r="G66" s="32"/>
      <c r="H66" s="33"/>
      <c r="I66" s="15" t="s">
        <v>17</v>
      </c>
      <c r="J66" s="10" t="s">
        <v>14</v>
      </c>
      <c r="K66" s="3"/>
      <c r="L66" s="3"/>
      <c r="M66" s="3"/>
      <c r="N66" s="3"/>
    </row>
    <row r="67" spans="1:14" ht="17" x14ac:dyDescent="0.15">
      <c r="A67" s="31" t="s">
        <v>18</v>
      </c>
      <c r="B67" s="32"/>
      <c r="C67" s="32"/>
      <c r="D67" s="32"/>
      <c r="E67" s="32"/>
      <c r="F67" s="32"/>
      <c r="G67" s="32"/>
      <c r="H67" s="33"/>
      <c r="I67" s="58">
        <f>(I64+I65)*6%</f>
        <v>28267.8</v>
      </c>
      <c r="J67" s="9"/>
      <c r="K67" s="3"/>
      <c r="L67" s="3"/>
      <c r="M67" s="3"/>
      <c r="N67" s="3"/>
    </row>
    <row r="68" spans="1:14" ht="19" thickBot="1" x14ac:dyDescent="0.2">
      <c r="A68" s="34" t="s">
        <v>22</v>
      </c>
      <c r="B68" s="35"/>
      <c r="C68" s="35"/>
      <c r="D68" s="35"/>
      <c r="E68" s="35"/>
      <c r="F68" s="35"/>
      <c r="G68" s="35"/>
      <c r="H68" s="36"/>
      <c r="I68" s="59">
        <f>I64+I65+I67</f>
        <v>499397.8</v>
      </c>
      <c r="J68" s="11"/>
      <c r="K68" s="3"/>
      <c r="L68" s="3"/>
      <c r="M68" s="3"/>
      <c r="N68" s="3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I70" s="3"/>
      <c r="J70" s="61"/>
      <c r="K70" s="3"/>
      <c r="L70" s="3"/>
      <c r="M70" s="3"/>
      <c r="N70" s="3"/>
    </row>
    <row r="71" spans="1:14" x14ac:dyDescent="0.15">
      <c r="A71" s="3"/>
      <c r="B71" s="3"/>
      <c r="D71" s="3"/>
      <c r="E71" s="3"/>
      <c r="F71" s="3"/>
      <c r="G71" s="3"/>
      <c r="H71" s="3"/>
      <c r="I71" s="3"/>
      <c r="J71" s="61"/>
      <c r="K71" s="3"/>
      <c r="L71" s="3"/>
      <c r="M71" s="3"/>
      <c r="N71" s="3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I72" s="3"/>
      <c r="J72" s="61"/>
      <c r="K72" s="3"/>
      <c r="L72" s="3"/>
      <c r="M72" s="3"/>
      <c r="N72" s="3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I73" s="3"/>
      <c r="J73" s="61"/>
      <c r="K73" s="3"/>
      <c r="L73" s="3"/>
      <c r="M73" s="3"/>
      <c r="N73" s="3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I74" s="3"/>
      <c r="J74" s="61"/>
      <c r="K74" s="3"/>
      <c r="L74" s="3"/>
      <c r="M74" s="3"/>
      <c r="N74" s="3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I75" s="3"/>
      <c r="J75" s="61"/>
      <c r="K75" s="3"/>
      <c r="L75" s="3"/>
      <c r="M75" s="3"/>
      <c r="N75" s="3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I76" s="3"/>
      <c r="J76" s="61"/>
      <c r="K76" s="3"/>
      <c r="L76" s="3"/>
      <c r="M76" s="3"/>
      <c r="N76" s="3"/>
    </row>
    <row r="77" spans="1:14" x14ac:dyDescent="0.15">
      <c r="A77" s="3"/>
      <c r="B77" s="3"/>
      <c r="C77" s="3"/>
      <c r="D77" s="3"/>
      <c r="E77" s="3"/>
      <c r="F77" s="3"/>
      <c r="G77" s="3"/>
      <c r="H77" s="3"/>
      <c r="I77" s="3"/>
      <c r="J77" s="61"/>
      <c r="K77" s="3"/>
      <c r="L77" s="3"/>
      <c r="M77" s="3"/>
      <c r="N77" s="3"/>
    </row>
    <row r="78" spans="1:14" x14ac:dyDescent="0.15">
      <c r="A78" s="3"/>
      <c r="B78" s="3"/>
      <c r="C78" s="3"/>
      <c r="D78" s="3"/>
      <c r="E78" s="3"/>
      <c r="F78" s="3"/>
      <c r="G78" s="3"/>
      <c r="H78" s="3"/>
      <c r="I78" s="3"/>
      <c r="J78" s="61"/>
      <c r="K78" s="3"/>
      <c r="L78" s="3"/>
      <c r="M78" s="3"/>
      <c r="N78" s="3"/>
    </row>
    <row r="79" spans="1:14" x14ac:dyDescent="0.15">
      <c r="A79" s="3"/>
      <c r="B79" s="3"/>
      <c r="C79" s="3"/>
      <c r="D79" s="3"/>
      <c r="E79" s="3"/>
      <c r="F79" s="3"/>
      <c r="G79" s="3"/>
      <c r="H79" s="3"/>
      <c r="I79" s="3"/>
      <c r="J79" s="61"/>
      <c r="K79" s="3"/>
      <c r="L79" s="3"/>
      <c r="M79" s="3"/>
      <c r="N79" s="3"/>
    </row>
    <row r="80" spans="1:14" x14ac:dyDescent="0.15">
      <c r="A80" s="3"/>
      <c r="B80" s="3"/>
      <c r="C80" s="3"/>
      <c r="D80" s="3"/>
      <c r="E80" s="3"/>
      <c r="F80" s="3"/>
      <c r="G80" s="3"/>
      <c r="H80" s="3"/>
      <c r="I80" s="3"/>
      <c r="J80" s="61"/>
      <c r="K80" s="3"/>
      <c r="L80" s="3"/>
      <c r="M80" s="3"/>
      <c r="N80" s="3"/>
    </row>
    <row r="81" spans="1:14" x14ac:dyDescent="0.15">
      <c r="A81" s="3"/>
      <c r="B81" s="3"/>
      <c r="C81" s="3"/>
      <c r="D81" s="3"/>
      <c r="E81" s="3"/>
      <c r="F81" s="3"/>
      <c r="G81" s="3"/>
      <c r="H81" s="3"/>
      <c r="I81" s="3"/>
      <c r="J81" s="61"/>
      <c r="K81" s="3"/>
      <c r="L81" s="3"/>
      <c r="M81" s="3"/>
      <c r="N81" s="3"/>
    </row>
    <row r="82" spans="1:14" x14ac:dyDescent="0.15">
      <c r="A82" s="3"/>
      <c r="B82" s="3"/>
      <c r="C82" s="3"/>
      <c r="D82" s="3"/>
      <c r="E82" s="3"/>
      <c r="F82" s="3"/>
      <c r="G82" s="3"/>
      <c r="H82" s="3"/>
      <c r="I82" s="3"/>
      <c r="J82" s="61"/>
      <c r="K82" s="3"/>
      <c r="L82" s="3"/>
      <c r="M82" s="3"/>
      <c r="N82" s="3"/>
    </row>
    <row r="83" spans="1:14" x14ac:dyDescent="0.15">
      <c r="A83" s="3"/>
      <c r="B83" s="3"/>
      <c r="C83" s="3"/>
      <c r="D83" s="3"/>
      <c r="E83" s="3"/>
      <c r="F83" s="3"/>
      <c r="G83" s="3"/>
      <c r="H83" s="3"/>
      <c r="I83" s="3"/>
      <c r="J83" s="61"/>
      <c r="K83" s="3"/>
      <c r="L83" s="3"/>
      <c r="M83" s="3"/>
      <c r="N83" s="3"/>
    </row>
    <row r="84" spans="1:14" x14ac:dyDescent="0.15">
      <c r="A84" s="3"/>
      <c r="B84" s="3"/>
      <c r="C84" s="3"/>
      <c r="D84" s="3"/>
      <c r="E84" s="3"/>
      <c r="F84" s="3"/>
      <c r="G84" s="3"/>
      <c r="H84" s="3"/>
      <c r="I84" s="3"/>
      <c r="J84" s="61"/>
      <c r="K84" s="3"/>
      <c r="L84" s="3"/>
      <c r="M84" s="3"/>
      <c r="N84" s="3"/>
    </row>
    <row r="85" spans="1:14" x14ac:dyDescent="0.15">
      <c r="A85" s="3"/>
      <c r="B85" s="3"/>
      <c r="C85" s="3"/>
      <c r="D85" s="3"/>
      <c r="E85" s="3"/>
      <c r="F85" s="3"/>
      <c r="G85" s="3"/>
      <c r="H85" s="3"/>
      <c r="I85" s="3"/>
      <c r="J85" s="61"/>
      <c r="K85" s="3"/>
      <c r="L85" s="3"/>
      <c r="M85" s="3"/>
      <c r="N85" s="3"/>
    </row>
    <row r="86" spans="1:14" x14ac:dyDescent="0.15">
      <c r="A86" s="3"/>
      <c r="B86" s="3"/>
      <c r="C86" s="3"/>
      <c r="D86" s="3"/>
      <c r="E86" s="3"/>
      <c r="F86" s="3"/>
      <c r="G86" s="3"/>
      <c r="H86" s="3"/>
      <c r="I86" s="3"/>
      <c r="J86" s="61"/>
      <c r="K86" s="3"/>
      <c r="L86" s="3"/>
      <c r="M86" s="3"/>
      <c r="N86" s="3"/>
    </row>
    <row r="87" spans="1:14" x14ac:dyDescent="0.15">
      <c r="A87" s="3"/>
      <c r="B87" s="3"/>
      <c r="C87" s="3"/>
      <c r="D87" s="3"/>
      <c r="E87" s="3"/>
      <c r="F87" s="3"/>
      <c r="G87" s="3"/>
      <c r="H87" s="3"/>
      <c r="I87" s="3"/>
      <c r="J87" s="61"/>
      <c r="K87" s="3"/>
      <c r="L87" s="3"/>
      <c r="M87" s="3"/>
      <c r="N87" s="3"/>
    </row>
    <row r="88" spans="1:14" x14ac:dyDescent="0.15">
      <c r="A88" s="3"/>
      <c r="B88" s="3"/>
      <c r="C88" s="3"/>
      <c r="D88" s="3"/>
      <c r="E88" s="3"/>
      <c r="F88" s="3"/>
      <c r="G88" s="3"/>
      <c r="H88" s="3"/>
      <c r="I88" s="3"/>
      <c r="J88" s="61"/>
      <c r="K88" s="3"/>
      <c r="L88" s="3"/>
      <c r="M88" s="3"/>
      <c r="N88" s="3"/>
    </row>
    <row r="89" spans="1:14" x14ac:dyDescent="0.15">
      <c r="A89" s="3"/>
      <c r="B89" s="3"/>
      <c r="C89" s="3"/>
      <c r="D89" s="3"/>
      <c r="E89" s="3"/>
      <c r="F89" s="3"/>
      <c r="G89" s="3"/>
      <c r="H89" s="3"/>
      <c r="I89" s="3"/>
      <c r="J89" s="61"/>
      <c r="K89" s="3"/>
      <c r="L89" s="3"/>
      <c r="M89" s="3"/>
      <c r="N89" s="3"/>
    </row>
    <row r="90" spans="1:14" x14ac:dyDescent="0.15">
      <c r="A90" s="3"/>
      <c r="B90" s="3"/>
      <c r="C90" s="3"/>
      <c r="D90" s="3"/>
      <c r="E90" s="3"/>
      <c r="F90" s="3"/>
      <c r="G90" s="3"/>
      <c r="H90" s="3"/>
      <c r="I90" s="3"/>
      <c r="J90" s="61"/>
      <c r="K90" s="3"/>
      <c r="L90" s="3"/>
      <c r="M90" s="3"/>
      <c r="N90" s="3"/>
    </row>
    <row r="91" spans="1:14" x14ac:dyDescent="0.15">
      <c r="A91" s="3"/>
      <c r="B91" s="3"/>
      <c r="C91" s="3"/>
      <c r="D91" s="3"/>
      <c r="E91" s="3"/>
      <c r="F91" s="3"/>
      <c r="G91" s="3"/>
      <c r="H91" s="3"/>
      <c r="I91" s="3"/>
      <c r="J91" s="61"/>
      <c r="K91" s="3"/>
      <c r="L91" s="3"/>
      <c r="M91" s="3"/>
      <c r="N91" s="3"/>
    </row>
    <row r="92" spans="1:14" x14ac:dyDescent="0.15">
      <c r="A92" s="3"/>
      <c r="B92" s="3"/>
      <c r="C92" s="3"/>
      <c r="D92" s="3"/>
      <c r="E92" s="3"/>
      <c r="F92" s="3"/>
      <c r="G92" s="3"/>
      <c r="H92" s="3"/>
      <c r="I92" s="3"/>
      <c r="J92" s="61"/>
      <c r="K92" s="3"/>
      <c r="L92" s="3"/>
      <c r="M92" s="3"/>
      <c r="N92" s="3"/>
    </row>
    <row r="93" spans="1:14" x14ac:dyDescent="0.15">
      <c r="A93" s="3"/>
      <c r="B93" s="3"/>
      <c r="C93" s="3"/>
      <c r="D93" s="3"/>
      <c r="E93" s="3"/>
      <c r="F93" s="3"/>
      <c r="G93" s="3"/>
      <c r="H93" s="3"/>
      <c r="I93" s="3"/>
      <c r="J93" s="61"/>
      <c r="K93" s="3"/>
      <c r="L93" s="3"/>
      <c r="M93" s="3"/>
      <c r="N93" s="3"/>
    </row>
    <row r="94" spans="1:14" x14ac:dyDescent="0.15">
      <c r="A94" s="3"/>
      <c r="B94" s="3"/>
      <c r="C94" s="3"/>
      <c r="D94" s="3"/>
      <c r="E94" s="3"/>
      <c r="F94" s="3"/>
      <c r="G94" s="3"/>
      <c r="H94" s="3"/>
      <c r="I94" s="3"/>
      <c r="J94" s="61"/>
      <c r="K94" s="3"/>
      <c r="L94" s="3"/>
      <c r="M94" s="3"/>
      <c r="N94" s="3"/>
    </row>
    <row r="95" spans="1:14" x14ac:dyDescent="0.15">
      <c r="A95" s="3"/>
      <c r="B95" s="3"/>
      <c r="C95" s="3"/>
      <c r="D95" s="3"/>
      <c r="E95" s="3"/>
      <c r="F95" s="3"/>
      <c r="G95" s="3"/>
      <c r="H95" s="3"/>
      <c r="I95" s="3"/>
      <c r="J95" s="61"/>
      <c r="K95" s="3"/>
      <c r="L95" s="3"/>
      <c r="M95" s="3"/>
      <c r="N95" s="3"/>
    </row>
    <row r="96" spans="1:14" x14ac:dyDescent="0.15">
      <c r="A96" s="3"/>
      <c r="B96" s="3"/>
      <c r="C96" s="3"/>
      <c r="D96" s="3"/>
      <c r="E96" s="3"/>
      <c r="F96" s="3"/>
      <c r="G96" s="3"/>
      <c r="H96" s="3"/>
      <c r="I96" s="3"/>
      <c r="J96" s="61"/>
      <c r="K96" s="3"/>
      <c r="L96" s="3"/>
      <c r="M96" s="3"/>
      <c r="N96" s="3"/>
    </row>
    <row r="97" spans="1:14" x14ac:dyDescent="0.15">
      <c r="A97" s="3"/>
      <c r="B97" s="3"/>
      <c r="C97" s="3"/>
      <c r="D97" s="3"/>
      <c r="E97" s="3"/>
      <c r="F97" s="3"/>
      <c r="G97" s="3"/>
      <c r="H97" s="3"/>
      <c r="I97" s="3"/>
      <c r="J97" s="61"/>
      <c r="K97" s="3"/>
      <c r="L97" s="3"/>
      <c r="M97" s="3"/>
      <c r="N97" s="3"/>
    </row>
    <row r="98" spans="1:14" x14ac:dyDescent="0.15">
      <c r="A98" s="3"/>
      <c r="B98" s="3"/>
      <c r="C98" s="3"/>
      <c r="D98" s="3"/>
      <c r="E98" s="3"/>
      <c r="F98" s="3"/>
      <c r="G98" s="3"/>
      <c r="H98" s="3"/>
      <c r="I98" s="3"/>
      <c r="J98" s="61"/>
      <c r="K98" s="3"/>
      <c r="L98" s="3"/>
      <c r="M98" s="3"/>
      <c r="N98" s="3"/>
    </row>
    <row r="99" spans="1:14" x14ac:dyDescent="0.15">
      <c r="A99" s="3"/>
      <c r="B99" s="3"/>
      <c r="C99" s="3"/>
      <c r="D99" s="3"/>
      <c r="E99" s="3"/>
      <c r="F99" s="3"/>
      <c r="G99" s="3"/>
      <c r="H99" s="3"/>
      <c r="I99" s="3"/>
      <c r="J99" s="61"/>
      <c r="K99" s="3"/>
      <c r="L99" s="3"/>
      <c r="M99" s="3"/>
      <c r="N99" s="3"/>
    </row>
    <row r="100" spans="1:14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61"/>
      <c r="K100" s="3"/>
      <c r="L100" s="3"/>
      <c r="M100" s="3"/>
      <c r="N100" s="3"/>
    </row>
    <row r="101" spans="1:14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61"/>
      <c r="K101" s="3"/>
      <c r="L101" s="3"/>
      <c r="M101" s="3"/>
      <c r="N101" s="3"/>
    </row>
    <row r="102" spans="1:14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61"/>
      <c r="K102" s="3"/>
      <c r="L102" s="3"/>
      <c r="M102" s="3"/>
      <c r="N102" s="3"/>
    </row>
    <row r="103" spans="1:14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61"/>
      <c r="K103" s="3"/>
      <c r="L103" s="3"/>
      <c r="M103" s="3"/>
      <c r="N103" s="3"/>
    </row>
    <row r="104" spans="1:14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61"/>
      <c r="K104" s="3"/>
      <c r="L104" s="3"/>
      <c r="M104" s="3"/>
      <c r="N104" s="3"/>
    </row>
    <row r="105" spans="1:14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61"/>
      <c r="K105" s="3"/>
      <c r="L105" s="3"/>
      <c r="M105" s="3"/>
      <c r="N105" s="3"/>
    </row>
    <row r="106" spans="1:14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61"/>
      <c r="K106" s="3"/>
      <c r="L106" s="3"/>
      <c r="M106" s="3"/>
      <c r="N106" s="3"/>
    </row>
    <row r="107" spans="1:14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61"/>
      <c r="K107" s="3"/>
      <c r="L107" s="3"/>
      <c r="M107" s="3"/>
      <c r="N107" s="3"/>
    </row>
    <row r="108" spans="1:14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61"/>
      <c r="K108" s="3"/>
      <c r="L108" s="3"/>
      <c r="M108" s="3"/>
      <c r="N108" s="3"/>
    </row>
    <row r="109" spans="1:14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61"/>
      <c r="K109" s="3"/>
      <c r="L109" s="3"/>
      <c r="M109" s="3"/>
      <c r="N109" s="3"/>
    </row>
    <row r="110" spans="1:14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61"/>
      <c r="K110" s="3"/>
      <c r="L110" s="3"/>
      <c r="M110" s="3"/>
      <c r="N110" s="3"/>
    </row>
    <row r="111" spans="1:14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61"/>
      <c r="K111" s="3"/>
      <c r="L111" s="3"/>
      <c r="M111" s="3"/>
      <c r="N111" s="3"/>
    </row>
    <row r="112" spans="1:14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61"/>
      <c r="K112" s="3"/>
      <c r="L112" s="3"/>
      <c r="M112" s="3"/>
      <c r="N112" s="3"/>
    </row>
    <row r="113" spans="1:14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61"/>
      <c r="K113" s="3"/>
      <c r="L113" s="3"/>
      <c r="M113" s="3"/>
      <c r="N113" s="3"/>
    </row>
    <row r="114" spans="1:14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61"/>
      <c r="K114" s="3"/>
      <c r="L114" s="3"/>
      <c r="M114" s="3"/>
      <c r="N114" s="3"/>
    </row>
    <row r="115" spans="1:14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61"/>
      <c r="K115" s="3"/>
      <c r="L115" s="3"/>
      <c r="M115" s="3"/>
      <c r="N115" s="3"/>
    </row>
    <row r="116" spans="1:14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61"/>
      <c r="K116" s="3"/>
      <c r="L116" s="3"/>
      <c r="M116" s="3"/>
      <c r="N116" s="3"/>
    </row>
    <row r="117" spans="1:14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61"/>
      <c r="K117" s="3"/>
      <c r="L117" s="3"/>
      <c r="M117" s="3"/>
      <c r="N117" s="3"/>
    </row>
    <row r="118" spans="1:14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61"/>
      <c r="K118" s="3"/>
      <c r="L118" s="3"/>
      <c r="M118" s="3"/>
      <c r="N118" s="3"/>
    </row>
    <row r="119" spans="1:14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61"/>
      <c r="K119" s="3"/>
      <c r="L119" s="3"/>
      <c r="M119" s="3"/>
      <c r="N119" s="3"/>
    </row>
    <row r="120" spans="1:14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61"/>
      <c r="K120" s="3"/>
      <c r="L120" s="3"/>
      <c r="M120" s="3"/>
      <c r="N120" s="3"/>
    </row>
    <row r="121" spans="1:14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61"/>
      <c r="K121" s="3"/>
      <c r="L121" s="3"/>
      <c r="M121" s="3"/>
      <c r="N121" s="3"/>
    </row>
    <row r="122" spans="1:14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61"/>
      <c r="K122" s="3"/>
      <c r="L122" s="3"/>
      <c r="M122" s="3"/>
      <c r="N122" s="3"/>
    </row>
    <row r="123" spans="1:14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61"/>
      <c r="K123" s="3"/>
      <c r="L123" s="3"/>
      <c r="M123" s="3"/>
      <c r="N123" s="3"/>
    </row>
    <row r="124" spans="1:14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61"/>
      <c r="K124" s="3"/>
      <c r="L124" s="3"/>
      <c r="M124" s="3"/>
      <c r="N124" s="3"/>
    </row>
    <row r="125" spans="1:14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61"/>
      <c r="K125" s="3"/>
      <c r="L125" s="3"/>
      <c r="M125" s="3"/>
      <c r="N125" s="3"/>
    </row>
    <row r="126" spans="1:14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61"/>
      <c r="K126" s="3"/>
      <c r="L126" s="3"/>
      <c r="M126" s="3"/>
      <c r="N126" s="3"/>
    </row>
    <row r="127" spans="1:14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61"/>
      <c r="K127" s="3"/>
      <c r="L127" s="3"/>
      <c r="M127" s="3"/>
      <c r="N127" s="3"/>
    </row>
    <row r="128" spans="1:14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61"/>
      <c r="K128" s="3"/>
      <c r="L128" s="3"/>
      <c r="M128" s="3"/>
      <c r="N128" s="3"/>
    </row>
    <row r="129" spans="1:14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61"/>
      <c r="K129" s="3"/>
      <c r="L129" s="3"/>
      <c r="M129" s="3"/>
      <c r="N129" s="3"/>
    </row>
    <row r="130" spans="1:14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61"/>
      <c r="K130" s="3"/>
      <c r="L130" s="3"/>
      <c r="M130" s="3"/>
      <c r="N130" s="3"/>
    </row>
    <row r="131" spans="1:14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61"/>
      <c r="K131" s="3"/>
      <c r="L131" s="3"/>
      <c r="M131" s="3"/>
      <c r="N131" s="3"/>
    </row>
    <row r="132" spans="1:14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61"/>
      <c r="K132" s="3"/>
      <c r="L132" s="3"/>
      <c r="M132" s="3"/>
      <c r="N132" s="3"/>
    </row>
    <row r="133" spans="1:14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61"/>
      <c r="K133" s="3"/>
      <c r="L133" s="3"/>
      <c r="M133" s="3"/>
      <c r="N133" s="3"/>
    </row>
    <row r="134" spans="1:14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61"/>
      <c r="K134" s="3"/>
      <c r="L134" s="3"/>
      <c r="M134" s="3"/>
      <c r="N134" s="3"/>
    </row>
    <row r="135" spans="1:14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61"/>
      <c r="K135" s="3"/>
      <c r="L135" s="3"/>
      <c r="M135" s="3"/>
      <c r="N135" s="3"/>
    </row>
    <row r="136" spans="1:14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61"/>
      <c r="K136" s="3"/>
      <c r="L136" s="3"/>
      <c r="M136" s="3"/>
      <c r="N136" s="3"/>
    </row>
    <row r="137" spans="1:14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61"/>
      <c r="K137" s="3"/>
      <c r="L137" s="3"/>
      <c r="M137" s="3"/>
      <c r="N137" s="3"/>
    </row>
    <row r="138" spans="1:14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61"/>
      <c r="K138" s="3"/>
      <c r="L138" s="3"/>
      <c r="M138" s="3"/>
      <c r="N138" s="3"/>
    </row>
    <row r="139" spans="1:14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61"/>
      <c r="K139" s="3"/>
      <c r="L139" s="3"/>
      <c r="M139" s="3"/>
      <c r="N139" s="3"/>
    </row>
    <row r="140" spans="1:14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61"/>
      <c r="K140" s="3"/>
      <c r="L140" s="3"/>
      <c r="M140" s="3"/>
      <c r="N140" s="3"/>
    </row>
    <row r="141" spans="1:14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61"/>
      <c r="K141" s="3"/>
      <c r="L141" s="3"/>
      <c r="M141" s="3"/>
      <c r="N141" s="3"/>
    </row>
    <row r="142" spans="1:14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61"/>
      <c r="K142" s="3"/>
      <c r="L142" s="3"/>
      <c r="M142" s="3"/>
      <c r="N142" s="3"/>
    </row>
    <row r="143" spans="1:14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61"/>
      <c r="K143" s="3"/>
      <c r="L143" s="3"/>
      <c r="M143" s="3"/>
      <c r="N143" s="3"/>
    </row>
    <row r="144" spans="1:14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61"/>
      <c r="K144" s="3"/>
      <c r="L144" s="3"/>
      <c r="M144" s="3"/>
      <c r="N144" s="3"/>
    </row>
    <row r="145" spans="1:14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61"/>
      <c r="K145" s="3"/>
      <c r="L145" s="3"/>
      <c r="M145" s="3"/>
      <c r="N145" s="3"/>
    </row>
    <row r="146" spans="1:14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61"/>
      <c r="K146" s="3"/>
      <c r="L146" s="3"/>
      <c r="M146" s="3"/>
      <c r="N146" s="3"/>
    </row>
    <row r="147" spans="1:14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61"/>
      <c r="K147" s="3"/>
      <c r="L147" s="3"/>
      <c r="M147" s="3"/>
      <c r="N147" s="3"/>
    </row>
    <row r="148" spans="1:14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61"/>
      <c r="K148" s="3"/>
      <c r="L148" s="3"/>
      <c r="M148" s="3"/>
      <c r="N148" s="3"/>
    </row>
    <row r="149" spans="1:14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61"/>
      <c r="K149" s="3"/>
      <c r="L149" s="3"/>
      <c r="M149" s="3"/>
      <c r="N149" s="3"/>
    </row>
    <row r="150" spans="1:14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61"/>
      <c r="K150" s="3"/>
      <c r="L150" s="3"/>
      <c r="M150" s="3"/>
      <c r="N150" s="3"/>
    </row>
    <row r="151" spans="1:14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61"/>
      <c r="K151" s="3"/>
      <c r="L151" s="3"/>
      <c r="M151" s="3"/>
      <c r="N151" s="3"/>
    </row>
    <row r="152" spans="1:14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61"/>
      <c r="K152" s="3"/>
      <c r="L152" s="3"/>
      <c r="M152" s="3"/>
      <c r="N152" s="3"/>
    </row>
    <row r="153" spans="1:14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61"/>
      <c r="K153" s="3"/>
      <c r="L153" s="3"/>
      <c r="M153" s="3"/>
      <c r="N153" s="3"/>
    </row>
    <row r="154" spans="1:14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61"/>
      <c r="K154" s="3"/>
      <c r="L154" s="3"/>
      <c r="M154" s="3"/>
      <c r="N154" s="3"/>
    </row>
    <row r="155" spans="1:14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61"/>
      <c r="K155" s="3"/>
      <c r="L155" s="3"/>
      <c r="M155" s="3"/>
      <c r="N155" s="3"/>
    </row>
    <row r="156" spans="1:14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61"/>
      <c r="K156" s="3"/>
      <c r="L156" s="3"/>
      <c r="M156" s="3"/>
      <c r="N156" s="3"/>
    </row>
    <row r="157" spans="1:14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61"/>
      <c r="K157" s="3"/>
      <c r="L157" s="3"/>
      <c r="M157" s="3"/>
      <c r="N157" s="3"/>
    </row>
    <row r="158" spans="1:14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61"/>
      <c r="K158" s="3"/>
      <c r="L158" s="3"/>
      <c r="M158" s="3"/>
      <c r="N158" s="3"/>
    </row>
    <row r="159" spans="1:14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61"/>
      <c r="K159" s="3"/>
      <c r="L159" s="3"/>
      <c r="M159" s="3"/>
      <c r="N159" s="3"/>
    </row>
    <row r="160" spans="1:14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61"/>
      <c r="K160" s="3"/>
      <c r="L160" s="3"/>
      <c r="M160" s="3"/>
      <c r="N160" s="3"/>
    </row>
    <row r="161" spans="1:14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61"/>
      <c r="K161" s="3"/>
      <c r="L161" s="3"/>
      <c r="M161" s="3"/>
      <c r="N161" s="3"/>
    </row>
    <row r="162" spans="1:14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61"/>
      <c r="K162" s="3"/>
      <c r="L162" s="3"/>
      <c r="M162" s="3"/>
      <c r="N162" s="3"/>
    </row>
    <row r="163" spans="1:14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61"/>
      <c r="K163" s="3"/>
      <c r="L163" s="3"/>
      <c r="M163" s="3"/>
      <c r="N163" s="3"/>
    </row>
    <row r="164" spans="1:14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61"/>
      <c r="K164" s="3"/>
      <c r="L164" s="3"/>
      <c r="M164" s="3"/>
      <c r="N164" s="3"/>
    </row>
    <row r="165" spans="1:14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61"/>
      <c r="K165" s="3"/>
      <c r="L165" s="3"/>
      <c r="M165" s="3"/>
      <c r="N165" s="3"/>
    </row>
    <row r="166" spans="1:14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61"/>
      <c r="K166" s="3"/>
      <c r="L166" s="3"/>
      <c r="M166" s="3"/>
      <c r="N166" s="3"/>
    </row>
    <row r="167" spans="1:14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61"/>
      <c r="K167" s="3"/>
      <c r="L167" s="3"/>
      <c r="M167" s="3"/>
      <c r="N167" s="3"/>
    </row>
    <row r="168" spans="1:14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61"/>
      <c r="K168" s="3"/>
      <c r="L168" s="3"/>
      <c r="M168" s="3"/>
      <c r="N168" s="3"/>
    </row>
    <row r="169" spans="1:14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61"/>
      <c r="K169" s="3"/>
      <c r="L169" s="3"/>
      <c r="M169" s="3"/>
      <c r="N169" s="3"/>
    </row>
    <row r="170" spans="1:14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61"/>
      <c r="K170" s="3"/>
      <c r="L170" s="3"/>
      <c r="M170" s="3"/>
      <c r="N170" s="3"/>
    </row>
    <row r="171" spans="1:14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61"/>
      <c r="K171" s="3"/>
      <c r="L171" s="3"/>
      <c r="M171" s="3"/>
      <c r="N171" s="3"/>
    </row>
    <row r="172" spans="1:14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61"/>
      <c r="K172" s="3"/>
      <c r="L172" s="3"/>
      <c r="M172" s="3"/>
      <c r="N172" s="3"/>
    </row>
    <row r="173" spans="1:14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61"/>
      <c r="K173" s="3"/>
      <c r="L173" s="3"/>
      <c r="M173" s="3"/>
      <c r="N173" s="3"/>
    </row>
    <row r="174" spans="1:14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61"/>
      <c r="K174" s="3"/>
      <c r="L174" s="3"/>
      <c r="M174" s="3"/>
      <c r="N174" s="3"/>
    </row>
    <row r="175" spans="1:14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61"/>
      <c r="K175" s="3"/>
      <c r="L175" s="3"/>
      <c r="M175" s="3"/>
      <c r="N175" s="3"/>
    </row>
    <row r="176" spans="1:14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61"/>
      <c r="K176" s="3"/>
      <c r="L176" s="3"/>
      <c r="M176" s="3"/>
      <c r="N176" s="3"/>
    </row>
    <row r="177" spans="1:14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61"/>
      <c r="K177" s="3"/>
      <c r="L177" s="3"/>
      <c r="M177" s="3"/>
      <c r="N177" s="3"/>
    </row>
    <row r="178" spans="1:14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61"/>
      <c r="K178" s="3"/>
      <c r="L178" s="3"/>
      <c r="M178" s="3"/>
      <c r="N178" s="3"/>
    </row>
    <row r="179" spans="1:14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61"/>
      <c r="K179" s="3"/>
      <c r="L179" s="3"/>
      <c r="M179" s="3"/>
      <c r="N179" s="3"/>
    </row>
    <row r="180" spans="1:14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61"/>
      <c r="K180" s="3"/>
      <c r="L180" s="3"/>
      <c r="M180" s="3"/>
      <c r="N180" s="3"/>
    </row>
    <row r="181" spans="1:14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61"/>
      <c r="K181" s="3"/>
      <c r="L181" s="3"/>
      <c r="M181" s="3"/>
      <c r="N181" s="3"/>
    </row>
    <row r="182" spans="1:14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61"/>
      <c r="K182" s="3"/>
      <c r="L182" s="3"/>
      <c r="M182" s="3"/>
      <c r="N182" s="3"/>
    </row>
    <row r="183" spans="1:14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61"/>
      <c r="K183" s="3"/>
      <c r="L183" s="3"/>
      <c r="M183" s="3"/>
      <c r="N183" s="3"/>
    </row>
  </sheetData>
  <mergeCells count="24">
    <mergeCell ref="B7:B8"/>
    <mergeCell ref="B51:B56"/>
    <mergeCell ref="B41:B45"/>
    <mergeCell ref="B46:B50"/>
    <mergeCell ref="B32:B40"/>
    <mergeCell ref="B25:B31"/>
    <mergeCell ref="A7:A21"/>
    <mergeCell ref="A65:H65"/>
    <mergeCell ref="A66:H66"/>
    <mergeCell ref="A67:H67"/>
    <mergeCell ref="A68:H68"/>
    <mergeCell ref="A64:H64"/>
    <mergeCell ref="A57:A63"/>
    <mergeCell ref="A25:A56"/>
    <mergeCell ref="A22:A24"/>
    <mergeCell ref="D4:F4"/>
    <mergeCell ref="G4:J4"/>
    <mergeCell ref="A1:J1"/>
    <mergeCell ref="A2:B2"/>
    <mergeCell ref="D2:F2"/>
    <mergeCell ref="G2:J2"/>
    <mergeCell ref="A3:B3"/>
    <mergeCell ref="D3:F3"/>
    <mergeCell ref="G3:J3"/>
  </mergeCells>
  <phoneticPr fontId="9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2021-02-19T09:31:00Z</cp:lastPrinted>
  <dcterms:created xsi:type="dcterms:W3CDTF">2021-05-10T06:16:00Z</dcterms:created>
  <dcterms:modified xsi:type="dcterms:W3CDTF">2021-12-14T14:33:25Z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