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655" activeTab="1"/>
  </bookViews>
  <sheets>
    <sheet name="员工报销明细" sheetId="1" r:id="rId1"/>
    <sheet name="员工差旅明细-杭州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<sst xmlns="http://schemas.openxmlformats.org/spreadsheetml/2006/main" count="140" uniqueCount="111">
  <si>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</si>
  <si>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</si>
  <si>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</si>
  <si>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</si>
  <si>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</si>
  <si>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</si>
  <si>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</si>
  <si>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</si>
  <si>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</si>
  <si>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</si>
  <si>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</si>
  <si>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</si>
  <si>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</si>
  <si>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</si>
  <si>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</si>
  <si>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</si>
  <si>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</si>
  <si>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</si>
  <si>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</si>
  <si>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</si>
  <si>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</si>
  <si>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</si>
  <si>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</si>
  <si>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</si>
  <si>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</si>
  <si>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</si>
  <si>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</si>
  <si>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</si>
  <si>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</si>
  <si>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</si>
  <si>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</si>
  <si>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</si>
  <si>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</si>
  <si>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</si>
  <si>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</si>
  <si>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</si>
  <si>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</si>
  <si>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</si>
  <si>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</si>
  <si>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</si>
  <si>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</si>
  <si>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</si>
  <si>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谢琦珊差旅报销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</si>
  <si>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</si>
  <si>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</si>
  <si>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</si>
  <si>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</si>
  <si>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</si>
  <si>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</si>
  <si>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</si>
  <si>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</si>
  <si>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</si>
  <si>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</si>
  <si>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</si>
  <si>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</si>
  <si>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</si>
  <si>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谢琦珊</t>
  </si>
  <si>
    <t>职位:</t>
  </si>
  <si>
    <t>客户经理</t>
  </si>
  <si>
    <t>发生地:</t>
  </si>
  <si>
    <t>北京/杭州</t>
  </si>
  <si>
    <t>部门:</t>
  </si>
  <si>
    <t>会奖业务2组</t>
  </si>
  <si>
    <t>发生日期:</t>
  </si>
  <si>
    <t>7月16日-7月24日</t>
  </si>
  <si>
    <t>报销日期:</t>
  </si>
  <si>
    <t>团号:</t>
  </si>
  <si>
    <t>HMJB-230719-SCY460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</si>
  <si>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</si>
  <si>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</si>
  <si>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</si>
  <si>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</si>
  <si>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</si>
  <si>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</si>
  <si>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</si>
  <si>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</si>
  <si>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</si>
  <si>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</si>
  <si>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7.16家-火车站-滴滴</t>
  </si>
  <si>
    <t>7.17酒店-酒店-滴滴</t>
  </si>
  <si>
    <t>7.17场地-酒店-滴滴</t>
  </si>
  <si>
    <t>7.20场地-酒店-滴滴</t>
  </si>
  <si>
    <t>7.21酒店-场地-滴滴</t>
  </si>
  <si>
    <t>7.21场地-酒店-滴滴</t>
  </si>
  <si>
    <t>7.22场地-酒店-滴滴</t>
  </si>
  <si>
    <t>7.23酒店-场地-滴滴</t>
  </si>
  <si>
    <t>7.23场地-酒店-滴滴</t>
  </si>
  <si>
    <t>7.24酒店-火车站-滴滴</t>
  </si>
  <si>
    <t>7.24火车站-家-滴滴</t>
  </si>
  <si>
    <t>住宿费</t>
  </si>
  <si>
    <t>杭州星程酒店</t>
  </si>
  <si>
    <t>餐费</t>
  </si>
  <si>
    <t>7.16车站买水</t>
  </si>
  <si>
    <t>7.16火车买水</t>
  </si>
  <si>
    <t>7.17奶茶</t>
  </si>
  <si>
    <t>7.18午餐</t>
  </si>
  <si>
    <t>7.19午餐</t>
  </si>
  <si>
    <t>7.19奶茶</t>
  </si>
  <si>
    <t>7.24火车站买饭</t>
  </si>
  <si>
    <t>7.24晚餐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</si>
  <si>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</si>
  <si>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</si>
  <si>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</si>
  <si>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</si>
  <si>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</si>
  <si>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</si>
  <si>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</si>
  <si>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</si>
  <si>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</si>
  <si>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杭州</t>
  </si>
  <si>
    <t>7月16日、7月22日-23日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</si>
</sst>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6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1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3" fillId="3" borderId="3" xfId="49" applyFont="1" applyFill="1" applyBorder="1" applyAlignment="1">
      <alignment horizontal="center" vertical="center"/>
    </xf>
    <xf numFmtId="0" fontId="3" fillId="3" borderId="12" xfId="49" applyFont="1" applyFill="1" applyBorder="1" applyAlignment="1">
      <alignment horizontal="center" vertical="center"/>
    </xf>
    <xf numFmtId="0" fontId="3" fillId="3" borderId="4" xfId="49" applyFont="1" applyFill="1" applyBorder="1" applyAlignment="1">
      <alignment horizontal="center" vertical="center"/>
    </xf>
    <xf numFmtId="0" fontId="3" fillId="3" borderId="13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4" fillId="0" borderId="15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49" applyFont="1" applyAlignment="1">
      <alignment horizontal="right" vertical="center"/>
    </xf>
    <xf numFmtId="0" fontId="3" fillId="2" borderId="11" xfId="49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2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2" borderId="13" xfId="49" applyFont="1" applyFill="1" applyBorder="1" applyAlignment="1">
      <alignment horizontal="center" vertical="center"/>
    </xf>
    <xf numFmtId="176" fontId="3" fillId="3" borderId="6" xfId="49" applyNumberFormat="1" applyFont="1" applyFill="1" applyBorder="1" applyAlignment="1">
      <alignment horizontal="center" vertical="center"/>
    </xf>
    <xf numFmtId="176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0" fontId="3" fillId="0" borderId="8" xfId="49" applyFont="1" applyFill="1" applyBorder="1" applyAlignment="1">
      <alignment vertical="center"/>
    </xf>
    <xf numFmtId="177" fontId="4" fillId="0" borderId="6" xfId="49" applyNumberFormat="1" applyFont="1" applyBorder="1" applyAlignment="1">
      <alignment horizontal="center"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 wrapText="1"/>
    </xf>
    <xf numFmtId="0" fontId="3" fillId="3" borderId="8" xfId="49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49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7475" y="19050"/>
          <a:ext cx="1264920" cy="661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60"/>
  <sheetViews>
    <sheetView zoomScale="60" zoomScaleNormal="60" workbookViewId="0">
      <selection activeCell="I46" sqref="I46"/>
    </sheetView>
  </sheetViews>
  <sheetFormatPr defaultColWidth="9" defaultRowHeight="21" customHeight="1"/>
  <cols>
    <col min="1" max="1" width="9" style="59"/>
    <col min="2" max="2" width="16.7522123893805" customWidth="1"/>
    <col min="3" max="3" width="9" style="60"/>
    <col min="6" max="6" width="10.5929203539823"/>
    <col min="8" max="8" width="11.2212389380531" customWidth="1"/>
    <col min="9" max="9" width="24.8761061946903" customWidth="1"/>
    <col min="10" max="10" width="39.5044247787611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1"/>
      <c r="J2" s="91"/>
      <c r="K2" s="91"/>
      <c r="L2" s="91"/>
    </row>
    <row r="4" customHeight="1" spans="8:10">
      <c r="H4" s="61" t="s">
        <v>1</v>
      </c>
      <c r="I4" s="61"/>
      <c r="J4" s="61" t="s">
        <v>2</v>
      </c>
    </row>
    <row r="5" customHeight="1" spans="8:10">
      <c r="H5" s="62"/>
      <c r="I5" s="62"/>
      <c r="J5" s="62"/>
    </row>
    <row r="6" customHeight="1" spans="1:10">
      <c r="A6" s="63" t="s">
        <v>3</v>
      </c>
      <c r="B6" s="64" t="s">
        <v>4</v>
      </c>
      <c r="C6" s="65" t="s">
        <v>5</v>
      </c>
      <c r="D6" s="65"/>
      <c r="E6" s="65"/>
      <c r="F6" s="66" t="s">
        <v>6</v>
      </c>
      <c r="G6" s="66"/>
      <c r="H6" s="66"/>
      <c r="I6" s="66"/>
      <c r="J6" s="64" t="s">
        <v>7</v>
      </c>
    </row>
    <row r="7" customHeight="1" spans="1:10">
      <c r="A7" s="63"/>
      <c r="B7" s="64"/>
      <c r="C7" s="67" t="s">
        <v>8</v>
      </c>
      <c r="D7" s="68" t="s">
        <v>9</v>
      </c>
      <c r="E7" s="65" t="s">
        <v>10</v>
      </c>
      <c r="F7" s="66" t="s">
        <v>11</v>
      </c>
      <c r="G7" s="66" t="s">
        <v>12</v>
      </c>
      <c r="H7" s="66" t="s">
        <v>13</v>
      </c>
      <c r="I7" s="66" t="s">
        <v>14</v>
      </c>
      <c r="J7" s="64"/>
    </row>
    <row r="8" customHeight="1" spans="1:10">
      <c r="A8" s="69">
        <v>1</v>
      </c>
      <c r="B8" s="70" t="s">
        <v>15</v>
      </c>
      <c r="C8" s="71">
        <v>0</v>
      </c>
      <c r="D8" s="72"/>
      <c r="E8" s="71">
        <f>C8*D8</f>
        <v>0</v>
      </c>
      <c r="F8" s="71">
        <v>0</v>
      </c>
      <c r="G8" s="71">
        <v>0</v>
      </c>
      <c r="H8" s="71">
        <f t="shared" ref="H8:H12" si="0">F8+G8</f>
        <v>0</v>
      </c>
      <c r="I8" s="92"/>
      <c r="J8" s="93" t="s">
        <v>16</v>
      </c>
    </row>
    <row r="9" customHeight="1" spans="1:10">
      <c r="A9" s="69"/>
      <c r="B9" s="70"/>
      <c r="C9" s="71"/>
      <c r="D9" s="72"/>
      <c r="E9" s="71"/>
      <c r="F9" s="71">
        <v>0</v>
      </c>
      <c r="G9" s="71">
        <v>0</v>
      </c>
      <c r="H9" s="71">
        <f t="shared" si="0"/>
        <v>0</v>
      </c>
      <c r="I9" s="92"/>
      <c r="J9" s="94"/>
    </row>
    <row r="10" customHeight="1" spans="1:10">
      <c r="A10" s="69"/>
      <c r="B10" s="70"/>
      <c r="C10" s="71"/>
      <c r="D10" s="72"/>
      <c r="E10" s="71"/>
      <c r="F10" s="71">
        <v>0</v>
      </c>
      <c r="G10" s="71">
        <v>0</v>
      </c>
      <c r="H10" s="71">
        <f t="shared" si="0"/>
        <v>0</v>
      </c>
      <c r="I10" s="92"/>
      <c r="J10" s="94"/>
    </row>
    <row r="11" customHeight="1" spans="1:10">
      <c r="A11" s="69"/>
      <c r="B11" s="70"/>
      <c r="C11" s="71"/>
      <c r="D11" s="72"/>
      <c r="E11" s="71"/>
      <c r="F11" s="71">
        <v>0</v>
      </c>
      <c r="G11" s="71">
        <v>0</v>
      </c>
      <c r="H11" s="71">
        <f t="shared" si="0"/>
        <v>0</v>
      </c>
      <c r="I11" s="92"/>
      <c r="J11" s="94"/>
    </row>
    <row r="12" customHeight="1" spans="1:10">
      <c r="A12" s="69"/>
      <c r="B12" s="70"/>
      <c r="C12" s="71"/>
      <c r="D12" s="72"/>
      <c r="E12" s="71"/>
      <c r="F12" s="71">
        <v>0</v>
      </c>
      <c r="G12" s="71">
        <v>0</v>
      </c>
      <c r="H12" s="71">
        <f t="shared" si="0"/>
        <v>0</v>
      </c>
      <c r="I12" s="92"/>
      <c r="J12" s="94"/>
    </row>
    <row r="13" s="58" customFormat="1" customHeight="1" spans="1:10">
      <c r="A13" s="73"/>
      <c r="B13" s="74" t="s">
        <v>17</v>
      </c>
      <c r="C13" s="75">
        <f>SUM(C8)</f>
        <v>0</v>
      </c>
      <c r="D13" s="75">
        <f>SUM(D8)</f>
        <v>0</v>
      </c>
      <c r="E13" s="75">
        <f>SUM(E8)</f>
        <v>0</v>
      </c>
      <c r="F13" s="75">
        <f t="shared" ref="F13:H13" si="1">SUM(F8:F12)</f>
        <v>0</v>
      </c>
      <c r="G13" s="75">
        <f t="shared" si="1"/>
        <v>0</v>
      </c>
      <c r="H13" s="75">
        <f t="shared" si="1"/>
        <v>0</v>
      </c>
      <c r="I13" s="95"/>
      <c r="J13" s="96"/>
    </row>
    <row r="14" customHeight="1" spans="1:10">
      <c r="A14" s="76">
        <v>2</v>
      </c>
      <c r="B14" s="77" t="s">
        <v>18</v>
      </c>
      <c r="C14" s="78">
        <v>0</v>
      </c>
      <c r="D14" s="76"/>
      <c r="E14" s="78">
        <f>C14*D14</f>
        <v>0</v>
      </c>
      <c r="F14" s="71">
        <v>0</v>
      </c>
      <c r="G14" s="71">
        <v>0</v>
      </c>
      <c r="H14" s="71">
        <f t="shared" ref="H14:H20" si="2">F14+G14</f>
        <v>0</v>
      </c>
      <c r="I14" s="92"/>
      <c r="J14" s="93" t="s">
        <v>19</v>
      </c>
    </row>
    <row r="15" customHeight="1" spans="1:10">
      <c r="A15" s="79"/>
      <c r="B15" s="80"/>
      <c r="C15" s="81"/>
      <c r="D15" s="79"/>
      <c r="E15" s="81"/>
      <c r="F15" s="71">
        <v>0</v>
      </c>
      <c r="G15" s="71">
        <v>0</v>
      </c>
      <c r="H15" s="71">
        <f t="shared" si="2"/>
        <v>0</v>
      </c>
      <c r="I15" s="92"/>
      <c r="J15" s="94"/>
    </row>
    <row r="16" s="58" customFormat="1" customHeight="1" spans="1:10">
      <c r="A16" s="73"/>
      <c r="B16" s="74" t="s">
        <v>20</v>
      </c>
      <c r="C16" s="75">
        <f>SUM(C14)</f>
        <v>0</v>
      </c>
      <c r="D16" s="75">
        <f>SUM(D14)</f>
        <v>0</v>
      </c>
      <c r="E16" s="75">
        <f>SUM(E14)</f>
        <v>0</v>
      </c>
      <c r="F16" s="75">
        <f t="shared" ref="F16:H16" si="3">SUM(F14:F15)</f>
        <v>0</v>
      </c>
      <c r="G16" s="75">
        <f t="shared" si="3"/>
        <v>0</v>
      </c>
      <c r="H16" s="75">
        <f t="shared" si="3"/>
        <v>0</v>
      </c>
      <c r="I16" s="95"/>
      <c r="J16" s="96"/>
    </row>
    <row r="17" customHeight="1" spans="1:10">
      <c r="A17" s="69">
        <v>3</v>
      </c>
      <c r="B17" s="70" t="s">
        <v>21</v>
      </c>
      <c r="C17" s="71">
        <v>0</v>
      </c>
      <c r="D17" s="72"/>
      <c r="E17" s="71">
        <f>C17*D17</f>
        <v>0</v>
      </c>
      <c r="F17" s="71">
        <v>0</v>
      </c>
      <c r="G17" s="71">
        <v>0</v>
      </c>
      <c r="H17" s="71">
        <f t="shared" si="2"/>
        <v>0</v>
      </c>
      <c r="I17" s="92"/>
      <c r="J17" s="97" t="s">
        <v>22</v>
      </c>
    </row>
    <row r="18" customHeight="1" spans="1:10">
      <c r="A18" s="69"/>
      <c r="B18" s="70"/>
      <c r="C18" s="71"/>
      <c r="D18" s="72"/>
      <c r="E18" s="71"/>
      <c r="F18" s="71">
        <v>0</v>
      </c>
      <c r="G18" s="71">
        <v>0</v>
      </c>
      <c r="H18" s="71">
        <f t="shared" si="2"/>
        <v>0</v>
      </c>
      <c r="I18" s="92"/>
      <c r="J18" s="98"/>
    </row>
    <row r="19" customHeight="1" spans="1:10">
      <c r="A19" s="69"/>
      <c r="B19" s="70"/>
      <c r="C19" s="71"/>
      <c r="D19" s="72"/>
      <c r="E19" s="71"/>
      <c r="F19" s="71">
        <v>0</v>
      </c>
      <c r="G19" s="71">
        <v>0</v>
      </c>
      <c r="H19" s="71">
        <f t="shared" si="2"/>
        <v>0</v>
      </c>
      <c r="I19" s="92"/>
      <c r="J19" s="98"/>
    </row>
    <row r="20" customHeight="1" spans="1:10">
      <c r="A20" s="69"/>
      <c r="B20" s="70"/>
      <c r="C20" s="71"/>
      <c r="D20" s="72"/>
      <c r="E20" s="71"/>
      <c r="F20" s="71">
        <v>0</v>
      </c>
      <c r="G20" s="71">
        <v>0</v>
      </c>
      <c r="H20" s="71">
        <f t="shared" si="2"/>
        <v>0</v>
      </c>
      <c r="I20" s="92"/>
      <c r="J20" s="98"/>
    </row>
    <row r="21" s="58" customFormat="1" customHeight="1" spans="1:10">
      <c r="A21" s="73"/>
      <c r="B21" s="74" t="s">
        <v>23</v>
      </c>
      <c r="C21" s="75">
        <f>SUM(C17)</f>
        <v>0</v>
      </c>
      <c r="D21" s="75">
        <f>SUM(D17)</f>
        <v>0</v>
      </c>
      <c r="E21" s="75">
        <f>SUM(E17)</f>
        <v>0</v>
      </c>
      <c r="F21" s="75">
        <f t="shared" ref="F21:H21" si="4">SUM(F17:F20)</f>
        <v>0</v>
      </c>
      <c r="G21" s="75">
        <f t="shared" si="4"/>
        <v>0</v>
      </c>
      <c r="H21" s="75">
        <f t="shared" si="4"/>
        <v>0</v>
      </c>
      <c r="I21" s="95"/>
      <c r="J21" s="99"/>
    </row>
    <row r="22" customHeight="1" spans="1:10">
      <c r="A22" s="69">
        <v>4</v>
      </c>
      <c r="B22" s="70" t="s">
        <v>24</v>
      </c>
      <c r="C22" s="71">
        <v>0</v>
      </c>
      <c r="D22" s="72"/>
      <c r="E22" s="71">
        <f>C22*D22</f>
        <v>0</v>
      </c>
      <c r="F22" s="71">
        <v>0</v>
      </c>
      <c r="G22" s="71">
        <v>0</v>
      </c>
      <c r="H22" s="71">
        <f t="shared" ref="H22:H26" si="5">F22+G22</f>
        <v>0</v>
      </c>
      <c r="I22" s="92"/>
      <c r="J22" s="97" t="s">
        <v>25</v>
      </c>
    </row>
    <row r="23" customHeight="1" spans="1:10">
      <c r="A23" s="69"/>
      <c r="B23" s="70"/>
      <c r="C23" s="71"/>
      <c r="D23" s="72"/>
      <c r="E23" s="71"/>
      <c r="F23" s="71">
        <v>0</v>
      </c>
      <c r="G23" s="71">
        <v>0</v>
      </c>
      <c r="H23" s="71">
        <f t="shared" si="5"/>
        <v>0</v>
      </c>
      <c r="I23" s="92"/>
      <c r="J23" s="98"/>
    </row>
    <row r="24" s="58" customFormat="1" customHeight="1" spans="1:10">
      <c r="A24" s="73"/>
      <c r="B24" s="74" t="s">
        <v>26</v>
      </c>
      <c r="C24" s="75">
        <f>SUM(C22)</f>
        <v>0</v>
      </c>
      <c r="D24" s="75">
        <f>SUM(D22)</f>
        <v>0</v>
      </c>
      <c r="E24" s="75">
        <f>SUM(E22)</f>
        <v>0</v>
      </c>
      <c r="F24" s="75">
        <f t="shared" ref="F24:H24" si="6">SUM(F22:F23)</f>
        <v>0</v>
      </c>
      <c r="G24" s="75">
        <f t="shared" si="6"/>
        <v>0</v>
      </c>
      <c r="H24" s="75">
        <f t="shared" si="6"/>
        <v>0</v>
      </c>
      <c r="I24" s="95"/>
      <c r="J24" s="99"/>
    </row>
    <row r="25" customHeight="1" spans="1:10">
      <c r="A25" s="76">
        <v>5</v>
      </c>
      <c r="B25" s="77" t="s">
        <v>27</v>
      </c>
      <c r="C25" s="78">
        <v>0</v>
      </c>
      <c r="D25" s="76"/>
      <c r="E25" s="78">
        <f>C25*D25</f>
        <v>0</v>
      </c>
      <c r="F25" s="71">
        <v>0</v>
      </c>
      <c r="G25" s="71">
        <v>0</v>
      </c>
      <c r="H25" s="71">
        <f t="shared" si="5"/>
        <v>0</v>
      </c>
      <c r="I25" s="92"/>
      <c r="J25" s="93" t="s">
        <v>28</v>
      </c>
    </row>
    <row r="26" customHeight="1" spans="1:10">
      <c r="A26" s="79"/>
      <c r="B26" s="80"/>
      <c r="C26" s="81"/>
      <c r="D26" s="79"/>
      <c r="E26" s="81"/>
      <c r="F26" s="71">
        <v>0</v>
      </c>
      <c r="G26" s="71">
        <v>0</v>
      </c>
      <c r="H26" s="71">
        <f t="shared" si="5"/>
        <v>0</v>
      </c>
      <c r="I26" s="92"/>
      <c r="J26" s="94"/>
    </row>
    <row r="27" s="58" customFormat="1" customHeight="1" spans="1:10">
      <c r="A27" s="73"/>
      <c r="B27" s="74" t="s">
        <v>29</v>
      </c>
      <c r="C27" s="75">
        <f>SUM(C25)</f>
        <v>0</v>
      </c>
      <c r="D27" s="75">
        <f>SUM(D25)</f>
        <v>0</v>
      </c>
      <c r="E27" s="75">
        <f>SUM(E25)</f>
        <v>0</v>
      </c>
      <c r="F27" s="75">
        <f t="shared" ref="F27:H27" si="7">SUM(F25:F26)</f>
        <v>0</v>
      </c>
      <c r="G27" s="75">
        <f t="shared" si="7"/>
        <v>0</v>
      </c>
      <c r="H27" s="75">
        <f t="shared" si="7"/>
        <v>0</v>
      </c>
      <c r="I27" s="95"/>
      <c r="J27" s="96"/>
    </row>
    <row r="28" customHeight="1" spans="1:10">
      <c r="A28" s="69">
        <v>6</v>
      </c>
      <c r="B28" s="70" t="s">
        <v>30</v>
      </c>
      <c r="C28" s="71">
        <v>0</v>
      </c>
      <c r="D28" s="72"/>
      <c r="E28" s="71">
        <f>C28*D28</f>
        <v>0</v>
      </c>
      <c r="F28" s="71">
        <v>0</v>
      </c>
      <c r="G28" s="71">
        <v>0</v>
      </c>
      <c r="H28" s="71">
        <f t="shared" ref="H28:H31" si="8">F28+G28</f>
        <v>0</v>
      </c>
      <c r="I28" s="92"/>
      <c r="J28" s="93" t="s">
        <v>31</v>
      </c>
    </row>
    <row r="29" customHeight="1" spans="1:10">
      <c r="A29" s="69"/>
      <c r="B29" s="70"/>
      <c r="C29" s="71"/>
      <c r="D29" s="72"/>
      <c r="E29" s="71"/>
      <c r="F29" s="71">
        <v>0</v>
      </c>
      <c r="G29" s="71">
        <v>0</v>
      </c>
      <c r="H29" s="71">
        <f t="shared" si="8"/>
        <v>0</v>
      </c>
      <c r="I29" s="92"/>
      <c r="J29" s="98"/>
    </row>
    <row r="30" customHeight="1" spans="1:10">
      <c r="A30" s="69"/>
      <c r="B30" s="70"/>
      <c r="C30" s="71"/>
      <c r="D30" s="72"/>
      <c r="E30" s="71"/>
      <c r="F30" s="71">
        <v>0</v>
      </c>
      <c r="G30" s="71">
        <v>0</v>
      </c>
      <c r="H30" s="71">
        <f t="shared" si="8"/>
        <v>0</v>
      </c>
      <c r="I30" s="92"/>
      <c r="J30" s="98"/>
    </row>
    <row r="31" customHeight="1" spans="1:10">
      <c r="A31" s="69"/>
      <c r="B31" s="70"/>
      <c r="C31" s="71"/>
      <c r="D31" s="72"/>
      <c r="E31" s="71"/>
      <c r="F31" s="71">
        <v>0</v>
      </c>
      <c r="G31" s="71">
        <v>0</v>
      </c>
      <c r="H31" s="71">
        <f t="shared" si="8"/>
        <v>0</v>
      </c>
      <c r="I31" s="92"/>
      <c r="J31" s="98"/>
    </row>
    <row r="32" s="58" customFormat="1" customHeight="1" spans="1:10">
      <c r="A32" s="73"/>
      <c r="B32" s="74" t="s">
        <v>32</v>
      </c>
      <c r="C32" s="75">
        <f>SUM(C28)</f>
        <v>0</v>
      </c>
      <c r="D32" s="75">
        <f>SUM(D28)</f>
        <v>0</v>
      </c>
      <c r="E32" s="75">
        <f>SUM(E28)</f>
        <v>0</v>
      </c>
      <c r="F32" s="75">
        <f t="shared" ref="F32:H32" si="9">SUM(F28:F31)</f>
        <v>0</v>
      </c>
      <c r="G32" s="75">
        <f t="shared" si="9"/>
        <v>0</v>
      </c>
      <c r="H32" s="75">
        <f t="shared" si="9"/>
        <v>0</v>
      </c>
      <c r="I32" s="95"/>
      <c r="J32" s="99"/>
    </row>
    <row r="33" customHeight="1" spans="1:10">
      <c r="A33" s="69">
        <v>7</v>
      </c>
      <c r="B33" s="70" t="s">
        <v>33</v>
      </c>
      <c r="C33" s="71">
        <v>0</v>
      </c>
      <c r="D33" s="72"/>
      <c r="E33" s="71">
        <f>C33*D33</f>
        <v>0</v>
      </c>
      <c r="F33" s="71">
        <v>0</v>
      </c>
      <c r="G33" s="71">
        <v>0</v>
      </c>
      <c r="H33" s="71">
        <f t="shared" ref="H33:H36" si="10">F33+G33</f>
        <v>0</v>
      </c>
      <c r="I33" s="92"/>
      <c r="J33" s="100"/>
    </row>
    <row r="34" customHeight="1" spans="1:10">
      <c r="A34" s="69"/>
      <c r="B34" s="70"/>
      <c r="C34" s="71"/>
      <c r="D34" s="72"/>
      <c r="E34" s="71"/>
      <c r="F34" s="71">
        <v>0</v>
      </c>
      <c r="G34" s="71">
        <v>0</v>
      </c>
      <c r="H34" s="71">
        <f t="shared" si="10"/>
        <v>0</v>
      </c>
      <c r="I34" s="92"/>
      <c r="J34" s="101"/>
    </row>
    <row r="35" customHeight="1" spans="1:10">
      <c r="A35" s="69"/>
      <c r="B35" s="70"/>
      <c r="C35" s="71"/>
      <c r="D35" s="72"/>
      <c r="E35" s="71"/>
      <c r="F35" s="71">
        <v>0</v>
      </c>
      <c r="G35" s="71">
        <v>0</v>
      </c>
      <c r="H35" s="71">
        <f t="shared" si="10"/>
        <v>0</v>
      </c>
      <c r="I35" s="92"/>
      <c r="J35" s="101"/>
    </row>
    <row r="36" customHeight="1" spans="1:10">
      <c r="A36" s="69"/>
      <c r="B36" s="70"/>
      <c r="C36" s="71"/>
      <c r="D36" s="72"/>
      <c r="E36" s="71"/>
      <c r="F36" s="71">
        <v>0</v>
      </c>
      <c r="G36" s="71">
        <v>0</v>
      </c>
      <c r="H36" s="71">
        <f t="shared" si="10"/>
        <v>0</v>
      </c>
      <c r="I36" s="92"/>
      <c r="J36" s="101"/>
    </row>
    <row r="37" s="58" customFormat="1" customHeight="1" spans="1:10">
      <c r="A37" s="73"/>
      <c r="B37" s="74" t="s">
        <v>34</v>
      </c>
      <c r="C37" s="75">
        <f>SUM(C33)</f>
        <v>0</v>
      </c>
      <c r="D37" s="75">
        <f>SUM(D33)</f>
        <v>0</v>
      </c>
      <c r="E37" s="75">
        <f>SUM(E33)</f>
        <v>0</v>
      </c>
      <c r="F37" s="75">
        <f t="shared" ref="F37:H37" si="11">SUM(F33:F36)</f>
        <v>0</v>
      </c>
      <c r="G37" s="75">
        <f t="shared" si="11"/>
        <v>0</v>
      </c>
      <c r="H37" s="75">
        <f t="shared" si="11"/>
        <v>0</v>
      </c>
      <c r="I37" s="95"/>
      <c r="J37" s="102"/>
    </row>
    <row r="38" customHeight="1" spans="1:10">
      <c r="A38" s="69">
        <v>8</v>
      </c>
      <c r="B38" s="70" t="s">
        <v>35</v>
      </c>
      <c r="C38" s="71">
        <v>0</v>
      </c>
      <c r="D38" s="72"/>
      <c r="E38" s="71">
        <f>C38*D38</f>
        <v>0</v>
      </c>
      <c r="F38" s="71">
        <v>0</v>
      </c>
      <c r="G38" s="71">
        <v>0</v>
      </c>
      <c r="H38" s="71">
        <f t="shared" ref="H38:H43" si="12">F38+G38</f>
        <v>0</v>
      </c>
      <c r="I38" s="92"/>
      <c r="J38" s="97" t="s">
        <v>36</v>
      </c>
    </row>
    <row r="39" customHeight="1" spans="1:10">
      <c r="A39" s="69"/>
      <c r="B39" s="70"/>
      <c r="C39" s="71"/>
      <c r="D39" s="72"/>
      <c r="E39" s="71"/>
      <c r="F39" s="71">
        <v>0</v>
      </c>
      <c r="G39" s="71">
        <v>0</v>
      </c>
      <c r="H39" s="71">
        <f t="shared" si="12"/>
        <v>0</v>
      </c>
      <c r="I39" s="92"/>
      <c r="J39" s="98"/>
    </row>
    <row r="40" s="58" customFormat="1" customHeight="1" spans="1:10">
      <c r="A40" s="73"/>
      <c r="B40" s="74" t="s">
        <v>37</v>
      </c>
      <c r="C40" s="75">
        <f>SUM(C38)</f>
        <v>0</v>
      </c>
      <c r="D40" s="75">
        <f>SUM(D38)</f>
        <v>0</v>
      </c>
      <c r="E40" s="75">
        <f>SUM(E38)</f>
        <v>0</v>
      </c>
      <c r="F40" s="75">
        <f t="shared" ref="F40:H40" si="13">SUM(F38:F39)</f>
        <v>0</v>
      </c>
      <c r="G40" s="75">
        <f t="shared" si="13"/>
        <v>0</v>
      </c>
      <c r="H40" s="75">
        <f t="shared" si="13"/>
        <v>0</v>
      </c>
      <c r="I40" s="95"/>
      <c r="J40" s="99"/>
    </row>
    <row r="41" customHeight="1" spans="1:10">
      <c r="A41" s="69">
        <v>9</v>
      </c>
      <c r="B41" s="70" t="s">
        <v>38</v>
      </c>
      <c r="C41" s="71">
        <v>0</v>
      </c>
      <c r="D41" s="72"/>
      <c r="E41" s="71">
        <f>C41*D41</f>
        <v>0</v>
      </c>
      <c r="F41" s="71">
        <v>0</v>
      </c>
      <c r="G41" s="71">
        <v>0</v>
      </c>
      <c r="H41" s="71">
        <f t="shared" si="12"/>
        <v>0</v>
      </c>
      <c r="I41" s="92"/>
      <c r="J41" s="93" t="s">
        <v>39</v>
      </c>
    </row>
    <row r="42" customHeight="1" spans="1:10">
      <c r="A42" s="69"/>
      <c r="B42" s="70"/>
      <c r="C42" s="71"/>
      <c r="D42" s="72"/>
      <c r="E42" s="71"/>
      <c r="F42" s="71">
        <v>0</v>
      </c>
      <c r="G42" s="71">
        <v>0</v>
      </c>
      <c r="H42" s="71">
        <f t="shared" si="12"/>
        <v>0</v>
      </c>
      <c r="I42" s="92"/>
      <c r="J42" s="94"/>
    </row>
    <row r="43" customHeight="1" spans="1:10">
      <c r="A43" s="69"/>
      <c r="B43" s="70"/>
      <c r="C43" s="71"/>
      <c r="D43" s="72"/>
      <c r="E43" s="71"/>
      <c r="F43" s="71">
        <v>0</v>
      </c>
      <c r="G43" s="71">
        <v>0</v>
      </c>
      <c r="H43" s="71">
        <f t="shared" si="12"/>
        <v>0</v>
      </c>
      <c r="I43" s="92"/>
      <c r="J43" s="94"/>
    </row>
    <row r="44" s="58" customFormat="1" customHeight="1" spans="1:10">
      <c r="A44" s="73"/>
      <c r="B44" s="74" t="s">
        <v>40</v>
      </c>
      <c r="C44" s="75">
        <f>SUM(C41)</f>
        <v>0</v>
      </c>
      <c r="D44" s="75">
        <f>SUM(D41)</f>
        <v>0</v>
      </c>
      <c r="E44" s="75">
        <f>SUM(E41)</f>
        <v>0</v>
      </c>
      <c r="F44" s="75">
        <f t="shared" ref="F44:H44" si="14">SUM(F41:F43)</f>
        <v>0</v>
      </c>
      <c r="G44" s="75">
        <f t="shared" si="14"/>
        <v>0</v>
      </c>
      <c r="H44" s="75">
        <f t="shared" si="14"/>
        <v>0</v>
      </c>
      <c r="I44" s="95"/>
      <c r="J44" s="96"/>
    </row>
    <row r="45" customHeight="1" spans="1:10">
      <c r="A45" s="76">
        <v>10</v>
      </c>
      <c r="B45" s="70" t="s">
        <v>41</v>
      </c>
      <c r="C45" s="71">
        <v>0</v>
      </c>
      <c r="D45" s="72"/>
      <c r="E45" s="71">
        <f>C45*D45</f>
        <v>0</v>
      </c>
      <c r="F45" s="71">
        <v>2424.71</v>
      </c>
      <c r="G45" s="71">
        <v>0</v>
      </c>
      <c r="H45" s="71">
        <f t="shared" ref="H45:H51" si="15">F45+G45</f>
        <v>2424.71</v>
      </c>
      <c r="I45" s="92" t="s">
        <v>42</v>
      </c>
      <c r="J45" s="100"/>
    </row>
    <row r="46" customHeight="1" spans="1:10">
      <c r="A46" s="82"/>
      <c r="B46" s="70"/>
      <c r="C46" s="71"/>
      <c r="D46" s="72"/>
      <c r="E46" s="71"/>
      <c r="F46" s="71">
        <v>0</v>
      </c>
      <c r="G46" s="71">
        <v>0</v>
      </c>
      <c r="H46" s="71">
        <f t="shared" si="15"/>
        <v>0</v>
      </c>
      <c r="I46" s="92"/>
      <c r="J46" s="101"/>
    </row>
    <row r="47" customHeight="1" spans="1:10">
      <c r="A47" s="82"/>
      <c r="B47" s="70"/>
      <c r="C47" s="71"/>
      <c r="D47" s="72"/>
      <c r="E47" s="71"/>
      <c r="F47" s="71">
        <v>0</v>
      </c>
      <c r="G47" s="71">
        <v>0</v>
      </c>
      <c r="H47" s="71">
        <f t="shared" si="15"/>
        <v>0</v>
      </c>
      <c r="I47" s="92"/>
      <c r="J47" s="101"/>
    </row>
    <row r="48" customHeight="1" spans="1:10">
      <c r="A48" s="82"/>
      <c r="B48" s="70"/>
      <c r="C48" s="71"/>
      <c r="D48" s="72"/>
      <c r="E48" s="71"/>
      <c r="F48" s="71">
        <v>0</v>
      </c>
      <c r="G48" s="71">
        <v>0</v>
      </c>
      <c r="H48" s="71">
        <f t="shared" si="15"/>
        <v>0</v>
      </c>
      <c r="I48" s="92"/>
      <c r="J48" s="101"/>
    </row>
    <row r="49" customHeight="1" spans="1:10">
      <c r="A49" s="82"/>
      <c r="B49" s="70"/>
      <c r="C49" s="71"/>
      <c r="D49" s="72"/>
      <c r="E49" s="71"/>
      <c r="F49" s="71">
        <v>0</v>
      </c>
      <c r="G49" s="71">
        <v>0</v>
      </c>
      <c r="H49" s="71">
        <f t="shared" si="15"/>
        <v>0</v>
      </c>
      <c r="I49" s="92"/>
      <c r="J49" s="101"/>
    </row>
    <row r="50" customHeight="1" spans="1:10">
      <c r="A50" s="82"/>
      <c r="B50" s="70"/>
      <c r="C50" s="71"/>
      <c r="D50" s="72"/>
      <c r="E50" s="71"/>
      <c r="F50" s="71">
        <v>0</v>
      </c>
      <c r="G50" s="71">
        <v>0</v>
      </c>
      <c r="H50" s="71">
        <f t="shared" si="15"/>
        <v>0</v>
      </c>
      <c r="I50" s="92"/>
      <c r="J50" s="101"/>
    </row>
    <row r="51" customHeight="1" spans="1:10">
      <c r="A51" s="79"/>
      <c r="B51" s="70"/>
      <c r="C51" s="71"/>
      <c r="D51" s="72"/>
      <c r="E51" s="71"/>
      <c r="F51" s="71">
        <v>0</v>
      </c>
      <c r="G51" s="71">
        <v>0</v>
      </c>
      <c r="H51" s="71">
        <f t="shared" si="15"/>
        <v>0</v>
      </c>
      <c r="I51" s="92"/>
      <c r="J51" s="101"/>
    </row>
    <row r="52" s="58" customFormat="1" customHeight="1" spans="1:10">
      <c r="A52" s="73"/>
      <c r="B52" s="74" t="s">
        <v>43</v>
      </c>
      <c r="C52" s="75">
        <f>SUM(C45)</f>
        <v>0</v>
      </c>
      <c r="D52" s="75">
        <f>SUM(D45)</f>
        <v>0</v>
      </c>
      <c r="E52" s="75">
        <f>SUM(E45)</f>
        <v>0</v>
      </c>
      <c r="F52" s="75">
        <f t="shared" ref="F52:H52" si="16">SUM(F45:F51)</f>
        <v>2424.71</v>
      </c>
      <c r="G52" s="75">
        <f t="shared" si="16"/>
        <v>0</v>
      </c>
      <c r="H52" s="75">
        <f t="shared" si="16"/>
        <v>2424.71</v>
      </c>
      <c r="I52" s="95"/>
      <c r="J52" s="102"/>
    </row>
    <row r="53" customHeight="1" spans="1:10">
      <c r="A53" s="73"/>
      <c r="B53" s="74" t="s">
        <v>44</v>
      </c>
      <c r="C53" s="75">
        <f t="shared" ref="C53:H53" si="17">SUM(C52,C44,C40,C37,C32,C27,C24,C21,C16,C13)</f>
        <v>0</v>
      </c>
      <c r="D53" s="75">
        <f t="shared" si="17"/>
        <v>0</v>
      </c>
      <c r="E53" s="75">
        <f t="shared" si="17"/>
        <v>0</v>
      </c>
      <c r="F53" s="75">
        <f t="shared" si="17"/>
        <v>2424.71</v>
      </c>
      <c r="G53" s="75">
        <f t="shared" si="17"/>
        <v>0</v>
      </c>
      <c r="H53" s="75">
        <f t="shared" si="17"/>
        <v>2424.71</v>
      </c>
      <c r="I53" s="95"/>
      <c r="J53" s="103"/>
    </row>
    <row r="57" customFormat="1" customHeight="1" spans="1:9">
      <c r="A57" s="83" t="s">
        <v>45</v>
      </c>
      <c r="B57" s="84"/>
      <c r="C57" s="85" t="s">
        <v>46</v>
      </c>
      <c r="D57" s="85"/>
      <c r="E57" s="85" t="s">
        <v>47</v>
      </c>
      <c r="F57" s="85"/>
      <c r="G57" s="85" t="s">
        <v>48</v>
      </c>
      <c r="H57" s="85"/>
      <c r="I57" s="104" t="s">
        <v>49</v>
      </c>
    </row>
    <row r="58" customFormat="1" customHeight="1" spans="1:9">
      <c r="A58" s="86">
        <f>E53</f>
        <v>0</v>
      </c>
      <c r="B58" s="87"/>
      <c r="C58" s="87">
        <f>H53</f>
        <v>2424.71</v>
      </c>
      <c r="D58" s="87"/>
      <c r="E58" s="87">
        <f>F53</f>
        <v>2424.71</v>
      </c>
      <c r="F58" s="87"/>
      <c r="G58" s="87">
        <f>G53</f>
        <v>0</v>
      </c>
      <c r="H58" s="87"/>
      <c r="I58" s="105">
        <f>A58-C58</f>
        <v>-2424.71</v>
      </c>
    </row>
    <row r="60" customFormat="1" customHeight="1" spans="1:9">
      <c r="A60" s="88" t="s">
        <v>50</v>
      </c>
      <c r="B60" s="89"/>
      <c r="C60" s="90" t="s">
        <v>51</v>
      </c>
      <c r="D60" s="88"/>
      <c r="E60" s="88" t="s">
        <v>52</v>
      </c>
      <c r="F60" s="88"/>
      <c r="G60" s="88" t="s">
        <v>53</v>
      </c>
      <c r="H60" s="88"/>
      <c r="I60" s="8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6"/>
  <sheetViews>
    <sheetView tabSelected="1" topLeftCell="A20" workbookViewId="0">
      <selection activeCell="R22" sqref="R22"/>
    </sheetView>
  </sheetViews>
  <sheetFormatPr defaultColWidth="9" defaultRowHeight="13.5"/>
  <cols>
    <col min="1" max="1" width="1.50442477876106" customWidth="1"/>
    <col min="2" max="3" width="2.24778761061947" customWidth="1"/>
    <col min="4" max="4" width="12.1238938053097" customWidth="1"/>
    <col min="5" max="5" width="0.876106194690266" customWidth="1"/>
    <col min="6" max="6" width="18" customWidth="1"/>
    <col min="7" max="7" width="11.6283185840708" customWidth="1"/>
    <col min="8" max="8" width="11.1238938053097" customWidth="1"/>
    <col min="9" max="9" width="1" customWidth="1"/>
    <col min="10" max="10" width="11.8761061946903" customWidth="1"/>
    <col min="11" max="11" width="22.371681415929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1"/>
    <row r="3" ht="17.6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0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41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42"/>
    </row>
    <row r="7" ht="20.1" customHeight="1" spans="2:11">
      <c r="B7" s="8"/>
      <c r="C7" s="9"/>
      <c r="D7" s="10" t="s">
        <v>63</v>
      </c>
      <c r="E7" s="10"/>
      <c r="F7" s="11" t="s">
        <v>64</v>
      </c>
      <c r="G7" s="11"/>
      <c r="H7" s="10" t="s">
        <v>65</v>
      </c>
      <c r="I7" s="43"/>
      <c r="J7" s="44">
        <v>45225</v>
      </c>
      <c r="K7" s="42"/>
    </row>
    <row r="8" ht="20.1" customHeight="1" spans="2:11">
      <c r="B8" s="12"/>
      <c r="C8" s="13"/>
      <c r="D8" s="14"/>
      <c r="E8" s="14"/>
      <c r="F8" s="15"/>
      <c r="G8" s="15"/>
      <c r="H8" s="14" t="s">
        <v>66</v>
      </c>
      <c r="I8" s="45"/>
      <c r="J8" s="15" t="s">
        <v>67</v>
      </c>
      <c r="K8" s="46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68</v>
      </c>
      <c r="E10" s="19" t="s">
        <v>69</v>
      </c>
      <c r="F10" s="20"/>
      <c r="G10" s="21" t="s">
        <v>70</v>
      </c>
      <c r="H10" s="20" t="s">
        <v>71</v>
      </c>
      <c r="I10" s="19" t="s">
        <v>72</v>
      </c>
      <c r="J10" s="20"/>
      <c r="K10" s="21" t="s">
        <v>73</v>
      </c>
    </row>
    <row r="11" ht="20.1" customHeight="1" spans="2:11">
      <c r="B11" s="22">
        <v>1</v>
      </c>
      <c r="C11" s="23"/>
      <c r="D11" s="24" t="s">
        <v>74</v>
      </c>
      <c r="E11" s="22" t="s">
        <v>75</v>
      </c>
      <c r="F11" s="23"/>
      <c r="G11" s="25">
        <v>0</v>
      </c>
      <c r="H11" s="25"/>
      <c r="I11" s="47"/>
      <c r="J11" s="48"/>
      <c r="K11" s="49" t="s">
        <v>76</v>
      </c>
    </row>
    <row r="12" ht="20.1" customHeight="1" spans="2:11">
      <c r="B12" s="22">
        <v>2</v>
      </c>
      <c r="C12" s="23"/>
      <c r="D12" s="26"/>
      <c r="E12" s="27" t="s">
        <v>77</v>
      </c>
      <c r="F12" s="28"/>
      <c r="G12" s="25">
        <v>84.22</v>
      </c>
      <c r="H12" s="25">
        <v>84.22</v>
      </c>
      <c r="I12" s="47"/>
      <c r="J12" s="48"/>
      <c r="K12" s="49" t="s">
        <v>78</v>
      </c>
    </row>
    <row r="13" ht="20.1" customHeight="1" spans="2:11">
      <c r="B13" s="22">
        <v>3</v>
      </c>
      <c r="C13" s="23"/>
      <c r="D13" s="26"/>
      <c r="E13" s="29"/>
      <c r="F13" s="30"/>
      <c r="G13" s="25">
        <v>12.2</v>
      </c>
      <c r="H13" s="25">
        <v>12.2</v>
      </c>
      <c r="I13" s="47"/>
      <c r="J13" s="48"/>
      <c r="K13" s="49" t="s">
        <v>79</v>
      </c>
    </row>
    <row r="14" ht="20.1" customHeight="1" spans="2:11">
      <c r="B14" s="22">
        <v>4</v>
      </c>
      <c r="C14" s="23"/>
      <c r="D14" s="26"/>
      <c r="E14" s="29"/>
      <c r="F14" s="30"/>
      <c r="G14" s="25">
        <v>31.87</v>
      </c>
      <c r="H14" s="25">
        <v>31.87</v>
      </c>
      <c r="I14" s="47"/>
      <c r="J14" s="48"/>
      <c r="K14" s="49" t="s">
        <v>80</v>
      </c>
    </row>
    <row r="15" ht="20.1" customHeight="1" spans="2:11">
      <c r="B15" s="22">
        <v>5</v>
      </c>
      <c r="C15" s="23"/>
      <c r="D15" s="26"/>
      <c r="E15" s="29"/>
      <c r="F15" s="30"/>
      <c r="G15" s="25">
        <v>32.68</v>
      </c>
      <c r="H15" s="25">
        <v>32.68</v>
      </c>
      <c r="I15" s="47"/>
      <c r="J15" s="48"/>
      <c r="K15" s="49" t="s">
        <v>81</v>
      </c>
    </row>
    <row r="16" ht="20.1" customHeight="1" spans="2:11">
      <c r="B16" s="22">
        <v>6</v>
      </c>
      <c r="C16" s="23"/>
      <c r="D16" s="26"/>
      <c r="E16" s="29"/>
      <c r="F16" s="30"/>
      <c r="G16" s="25">
        <v>28.29</v>
      </c>
      <c r="H16" s="25">
        <v>28.29</v>
      </c>
      <c r="I16" s="47"/>
      <c r="J16" s="48"/>
      <c r="K16" s="49" t="s">
        <v>82</v>
      </c>
    </row>
    <row r="17" ht="20.1" customHeight="1" spans="2:11">
      <c r="B17" s="22">
        <v>7</v>
      </c>
      <c r="C17" s="23"/>
      <c r="D17" s="26"/>
      <c r="E17" s="29"/>
      <c r="F17" s="30"/>
      <c r="G17" s="25">
        <v>34.93</v>
      </c>
      <c r="H17" s="25">
        <v>34.93</v>
      </c>
      <c r="I17" s="47"/>
      <c r="J17" s="48"/>
      <c r="K17" s="49" t="s">
        <v>83</v>
      </c>
    </row>
    <row r="18" ht="20.1" customHeight="1" spans="2:11">
      <c r="B18" s="22">
        <v>8</v>
      </c>
      <c r="C18" s="23"/>
      <c r="D18" s="26"/>
      <c r="E18" s="29"/>
      <c r="F18" s="30"/>
      <c r="G18" s="25">
        <v>34.1</v>
      </c>
      <c r="H18" s="25">
        <v>34.1</v>
      </c>
      <c r="I18" s="47"/>
      <c r="J18" s="48"/>
      <c r="K18" s="49" t="s">
        <v>84</v>
      </c>
    </row>
    <row r="19" ht="20.1" customHeight="1" spans="2:11">
      <c r="B19" s="22">
        <v>9</v>
      </c>
      <c r="C19" s="23"/>
      <c r="D19" s="26"/>
      <c r="E19" s="29"/>
      <c r="F19" s="30"/>
      <c r="G19" s="25">
        <v>28.29</v>
      </c>
      <c r="H19" s="25">
        <v>28.29</v>
      </c>
      <c r="I19" s="47"/>
      <c r="J19" s="48"/>
      <c r="K19" s="49" t="s">
        <v>85</v>
      </c>
    </row>
    <row r="20" ht="20.1" customHeight="1" spans="2:11">
      <c r="B20" s="22">
        <v>10</v>
      </c>
      <c r="C20" s="23"/>
      <c r="D20" s="26"/>
      <c r="E20" s="29"/>
      <c r="F20" s="30"/>
      <c r="G20" s="25">
        <v>28.24</v>
      </c>
      <c r="H20" s="25">
        <v>28.24</v>
      </c>
      <c r="I20" s="47"/>
      <c r="J20" s="48"/>
      <c r="K20" s="49" t="s">
        <v>86</v>
      </c>
    </row>
    <row r="21" ht="20.1" customHeight="1" spans="2:11">
      <c r="B21" s="22">
        <v>11</v>
      </c>
      <c r="C21" s="23"/>
      <c r="D21" s="26"/>
      <c r="E21" s="29"/>
      <c r="F21" s="30"/>
      <c r="G21" s="25">
        <v>16.99</v>
      </c>
      <c r="H21" s="25">
        <v>16.99</v>
      </c>
      <c r="I21" s="47"/>
      <c r="J21" s="48"/>
      <c r="K21" s="49" t="s">
        <v>85</v>
      </c>
    </row>
    <row r="22" ht="20.1" customHeight="1" spans="2:11">
      <c r="B22" s="22">
        <v>12</v>
      </c>
      <c r="C22" s="23"/>
      <c r="D22" s="26"/>
      <c r="E22" s="29"/>
      <c r="F22" s="30"/>
      <c r="G22" s="25">
        <v>113.13</v>
      </c>
      <c r="H22" s="25">
        <v>108.13</v>
      </c>
      <c r="I22" s="47"/>
      <c r="J22" s="48">
        <v>5</v>
      </c>
      <c r="K22" s="49" t="s">
        <v>87</v>
      </c>
    </row>
    <row r="23" ht="20.1" customHeight="1" spans="2:11">
      <c r="B23" s="22">
        <v>13</v>
      </c>
      <c r="C23" s="23"/>
      <c r="D23" s="26"/>
      <c r="E23" s="31"/>
      <c r="F23" s="32"/>
      <c r="G23" s="25">
        <v>106.85</v>
      </c>
      <c r="H23" s="25">
        <v>106.85</v>
      </c>
      <c r="I23" s="47"/>
      <c r="J23" s="48"/>
      <c r="K23" s="49" t="s">
        <v>88</v>
      </c>
    </row>
    <row r="24" ht="20.1" customHeight="1" spans="2:11">
      <c r="B24" s="22">
        <v>14</v>
      </c>
      <c r="C24" s="23"/>
      <c r="D24" s="26"/>
      <c r="E24" s="22" t="s">
        <v>89</v>
      </c>
      <c r="F24" s="23"/>
      <c r="G24" s="25">
        <v>1422</v>
      </c>
      <c r="H24" s="25">
        <v>1422</v>
      </c>
      <c r="I24" s="47"/>
      <c r="J24" s="48"/>
      <c r="K24" s="49" t="s">
        <v>90</v>
      </c>
    </row>
    <row r="25" ht="20.1" customHeight="1" spans="2:11">
      <c r="B25" s="22">
        <v>15</v>
      </c>
      <c r="C25" s="23"/>
      <c r="D25" s="26"/>
      <c r="E25" s="27" t="s">
        <v>91</v>
      </c>
      <c r="F25" s="28"/>
      <c r="G25" s="25">
        <v>13</v>
      </c>
      <c r="H25" s="25"/>
      <c r="I25" s="47">
        <v>13</v>
      </c>
      <c r="J25" s="48"/>
      <c r="K25" s="49" t="s">
        <v>92</v>
      </c>
    </row>
    <row r="26" ht="20.1" customHeight="1" spans="2:11">
      <c r="B26" s="22">
        <v>16</v>
      </c>
      <c r="C26" s="23"/>
      <c r="D26" s="26"/>
      <c r="E26" s="29"/>
      <c r="F26" s="30"/>
      <c r="G26" s="25">
        <v>10</v>
      </c>
      <c r="H26" s="25">
        <v>10</v>
      </c>
      <c r="I26" s="47"/>
      <c r="J26" s="48"/>
      <c r="K26" s="49" t="s">
        <v>93</v>
      </c>
    </row>
    <row r="27" ht="20.1" customHeight="1" spans="2:11">
      <c r="B27" s="22">
        <v>17</v>
      </c>
      <c r="C27" s="23"/>
      <c r="D27" s="26"/>
      <c r="E27" s="29"/>
      <c r="F27" s="30"/>
      <c r="G27" s="25">
        <v>41</v>
      </c>
      <c r="H27" s="25">
        <v>41</v>
      </c>
      <c r="I27" s="47"/>
      <c r="J27" s="48"/>
      <c r="K27" s="49" t="s">
        <v>94</v>
      </c>
    </row>
    <row r="28" ht="20.1" customHeight="1" spans="2:11">
      <c r="B28" s="22">
        <v>18</v>
      </c>
      <c r="C28" s="23"/>
      <c r="D28" s="26"/>
      <c r="E28" s="29"/>
      <c r="F28" s="30"/>
      <c r="G28" s="25">
        <v>44.52</v>
      </c>
      <c r="H28" s="25"/>
      <c r="I28" s="47"/>
      <c r="J28" s="48">
        <v>44.52</v>
      </c>
      <c r="K28" s="49" t="s">
        <v>95</v>
      </c>
    </row>
    <row r="29" ht="20.1" customHeight="1" spans="2:11">
      <c r="B29" s="22">
        <v>19</v>
      </c>
      <c r="C29" s="23"/>
      <c r="D29" s="26"/>
      <c r="E29" s="29"/>
      <c r="F29" s="30"/>
      <c r="G29" s="25">
        <v>120.8</v>
      </c>
      <c r="H29" s="25">
        <v>120.8</v>
      </c>
      <c r="I29" s="47"/>
      <c r="J29" s="48"/>
      <c r="K29" s="49" t="s">
        <v>96</v>
      </c>
    </row>
    <row r="30" ht="20.1" customHeight="1" spans="2:11">
      <c r="B30" s="22">
        <v>20</v>
      </c>
      <c r="C30" s="23"/>
      <c r="D30" s="26"/>
      <c r="E30" s="29"/>
      <c r="F30" s="30"/>
      <c r="G30" s="25">
        <v>47.6</v>
      </c>
      <c r="H30" s="25">
        <v>47.6</v>
      </c>
      <c r="I30" s="47"/>
      <c r="J30" s="48"/>
      <c r="K30" s="49" t="s">
        <v>97</v>
      </c>
    </row>
    <row r="31" ht="20.1" customHeight="1" spans="2:11">
      <c r="B31" s="22">
        <v>21</v>
      </c>
      <c r="C31" s="23"/>
      <c r="D31" s="26"/>
      <c r="E31" s="29"/>
      <c r="F31" s="30"/>
      <c r="G31" s="25">
        <v>74</v>
      </c>
      <c r="H31" s="25"/>
      <c r="I31" s="47"/>
      <c r="J31" s="48">
        <v>74</v>
      </c>
      <c r="K31" s="50" t="s">
        <v>98</v>
      </c>
    </row>
    <row r="32" ht="20.1" customHeight="1" spans="2:11">
      <c r="B32" s="22">
        <v>22</v>
      </c>
      <c r="C32" s="23"/>
      <c r="D32" s="26"/>
      <c r="E32" s="31"/>
      <c r="F32" s="32"/>
      <c r="G32" s="25">
        <v>100</v>
      </c>
      <c r="H32" s="25"/>
      <c r="I32" s="47"/>
      <c r="J32" s="48">
        <v>100</v>
      </c>
      <c r="K32" s="49" t="s">
        <v>99</v>
      </c>
    </row>
    <row r="33" ht="20.1" customHeight="1" spans="2:11">
      <c r="B33" s="22">
        <v>23</v>
      </c>
      <c r="C33" s="23"/>
      <c r="D33" s="24" t="s">
        <v>41</v>
      </c>
      <c r="E33" s="33"/>
      <c r="F33" s="33"/>
      <c r="G33" s="25">
        <v>0</v>
      </c>
      <c r="H33" s="25"/>
      <c r="I33" s="47"/>
      <c r="J33" s="48"/>
      <c r="K33" s="49"/>
    </row>
    <row r="34" ht="20.1" customHeight="1" spans="2:11">
      <c r="B34" s="22">
        <v>24</v>
      </c>
      <c r="C34" s="23"/>
      <c r="D34" s="26"/>
      <c r="E34" s="33"/>
      <c r="F34" s="33"/>
      <c r="G34" s="25">
        <v>0</v>
      </c>
      <c r="H34" s="25"/>
      <c r="I34" s="47"/>
      <c r="J34" s="48"/>
      <c r="K34" s="49"/>
    </row>
    <row r="35" ht="20.1" customHeight="1" spans="2:11">
      <c r="B35" s="22">
        <v>25</v>
      </c>
      <c r="C35" s="23"/>
      <c r="D35" s="34"/>
      <c r="E35" s="33"/>
      <c r="F35" s="33"/>
      <c r="G35" s="25">
        <v>0</v>
      </c>
      <c r="H35" s="25"/>
      <c r="I35" s="47"/>
      <c r="J35" s="48"/>
      <c r="K35" s="49"/>
    </row>
    <row r="36" ht="20.1" customHeight="1" spans="2:11">
      <c r="B36" s="19" t="s">
        <v>44</v>
      </c>
      <c r="C36" s="35"/>
      <c r="D36" s="35"/>
      <c r="E36" s="35"/>
      <c r="F36" s="20"/>
      <c r="G36" s="36">
        <f>SUM(G11:G35)</f>
        <v>2424.71</v>
      </c>
      <c r="H36" s="36">
        <f>SUM(H11:H35)</f>
        <v>2188.19</v>
      </c>
      <c r="I36" s="51">
        <f>SUM(I11:J35)</f>
        <v>236.52</v>
      </c>
      <c r="J36" s="52"/>
      <c r="K36" s="53"/>
    </row>
    <row r="37" ht="20.1" customHeight="1" spans="2:11">
      <c r="B37" s="16"/>
      <c r="C37" s="16"/>
      <c r="D37" s="16"/>
      <c r="E37" s="16"/>
      <c r="F37" s="16"/>
      <c r="G37" s="16"/>
      <c r="H37" s="16"/>
      <c r="I37" s="16"/>
      <c r="J37" s="54"/>
      <c r="K37" s="16"/>
    </row>
    <row r="38" ht="20.1" customHeight="1" spans="2:11">
      <c r="B38" s="21" t="s">
        <v>71</v>
      </c>
      <c r="C38" s="21"/>
      <c r="D38" s="21"/>
      <c r="E38" s="21"/>
      <c r="F38" s="21"/>
      <c r="G38" s="21" t="s">
        <v>100</v>
      </c>
      <c r="H38" s="21"/>
      <c r="I38" s="21"/>
      <c r="J38" s="21"/>
      <c r="K38" s="21" t="s">
        <v>101</v>
      </c>
    </row>
    <row r="39" ht="20.1" customHeight="1" spans="2:11">
      <c r="B39" s="37">
        <f>H36</f>
        <v>2188.19</v>
      </c>
      <c r="C39" s="37"/>
      <c r="D39" s="37"/>
      <c r="E39" s="37"/>
      <c r="F39" s="37"/>
      <c r="G39" s="37">
        <f>I36</f>
        <v>236.52</v>
      </c>
      <c r="H39" s="37"/>
      <c r="I39" s="37"/>
      <c r="J39" s="37"/>
      <c r="K39" s="55">
        <f>SUM(B39:J39)</f>
        <v>2424.71</v>
      </c>
    </row>
    <row r="40" ht="20.1" customHeight="1" spans="2:11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ht="20.1" customHeight="1" spans="2:11">
      <c r="B41" s="16" t="s">
        <v>102</v>
      </c>
      <c r="C41" s="16"/>
      <c r="D41" s="16"/>
      <c r="E41" s="16"/>
      <c r="F41" s="16" t="s">
        <v>51</v>
      </c>
      <c r="G41" s="16" t="s">
        <v>103</v>
      </c>
      <c r="H41" s="16"/>
      <c r="I41" s="16"/>
      <c r="J41" s="16" t="s">
        <v>53</v>
      </c>
      <c r="K41" s="16"/>
    </row>
    <row r="42" customFormat="1"/>
    <row r="43" customFormat="1"/>
    <row r="44" ht="17.6" spans="1:11">
      <c r="A44" s="2" t="s">
        <v>104</v>
      </c>
      <c r="B44" s="2"/>
      <c r="C44" s="2"/>
      <c r="D44" s="2"/>
      <c r="E44" s="2"/>
      <c r="F44" s="2"/>
      <c r="G44" s="2"/>
      <c r="H44" s="2"/>
      <c r="I44" s="2"/>
      <c r="J44" s="2"/>
      <c r="K44" s="2"/>
    </row>
    <row r="45" customFormat="1"/>
    <row r="46" ht="20.1" customHeight="1" spans="2:11">
      <c r="B46" s="4"/>
      <c r="C46" s="5"/>
      <c r="D46" s="6" t="s">
        <v>55</v>
      </c>
      <c r="E46" s="6"/>
      <c r="F46" s="7" t="s">
        <v>56</v>
      </c>
      <c r="G46" s="7"/>
      <c r="H46" s="6" t="s">
        <v>57</v>
      </c>
      <c r="I46" s="5"/>
      <c r="J46" s="7" t="s">
        <v>58</v>
      </c>
      <c r="K46" s="41"/>
    </row>
    <row r="47" ht="20.1" customHeight="1" spans="2:11">
      <c r="B47" s="8"/>
      <c r="C47" s="9"/>
      <c r="D47" s="10" t="s">
        <v>59</v>
      </c>
      <c r="E47" s="10"/>
      <c r="F47" s="11" t="s">
        <v>60</v>
      </c>
      <c r="G47" s="11"/>
      <c r="H47" s="10" t="s">
        <v>61</v>
      </c>
      <c r="I47" s="9"/>
      <c r="J47" s="11" t="s">
        <v>62</v>
      </c>
      <c r="K47" s="42"/>
    </row>
    <row r="48" ht="20.1" customHeight="1" spans="2:11">
      <c r="B48" s="8"/>
      <c r="C48" s="9"/>
      <c r="D48" s="10" t="s">
        <v>63</v>
      </c>
      <c r="E48" s="10"/>
      <c r="F48" s="11" t="s">
        <v>64</v>
      </c>
      <c r="G48" s="11"/>
      <c r="H48" s="10" t="s">
        <v>65</v>
      </c>
      <c r="I48" s="43"/>
      <c r="J48" s="44">
        <v>45189</v>
      </c>
      <c r="K48" s="42"/>
    </row>
    <row r="49" ht="20.1" customHeight="1" spans="2:11">
      <c r="B49" s="12"/>
      <c r="C49" s="13"/>
      <c r="D49" s="14"/>
      <c r="E49" s="14"/>
      <c r="F49" s="15"/>
      <c r="G49" s="15"/>
      <c r="H49" s="14" t="s">
        <v>66</v>
      </c>
      <c r="I49" s="45"/>
      <c r="J49" s="15" t="s">
        <v>67</v>
      </c>
      <c r="K49" s="46"/>
    </row>
    <row r="50" customFormat="1" ht="20.1" customHeight="1"/>
    <row r="51" ht="20.1" customHeight="1" spans="2:11">
      <c r="B51" s="33"/>
      <c r="C51" s="33"/>
      <c r="D51" s="38" t="s">
        <v>105</v>
      </c>
      <c r="E51" s="33" t="s">
        <v>106</v>
      </c>
      <c r="F51" s="33"/>
      <c r="G51" s="25" t="s">
        <v>107</v>
      </c>
      <c r="H51" s="25" t="s">
        <v>108</v>
      </c>
      <c r="I51" s="25" t="s">
        <v>44</v>
      </c>
      <c r="J51" s="25"/>
      <c r="K51" s="56" t="s">
        <v>73</v>
      </c>
    </row>
    <row r="52" ht="20.1" customHeight="1" spans="2:11">
      <c r="B52" s="33">
        <v>1</v>
      </c>
      <c r="C52" s="33"/>
      <c r="D52" s="38" t="s">
        <v>109</v>
      </c>
      <c r="E52" s="33" t="s">
        <v>64</v>
      </c>
      <c r="F52" s="33"/>
      <c r="G52" s="25">
        <v>100</v>
      </c>
      <c r="H52" s="25">
        <v>9</v>
      </c>
      <c r="I52" s="47">
        <f t="shared" ref="I52:I54" si="0">G52*H52</f>
        <v>900</v>
      </c>
      <c r="J52" s="48"/>
      <c r="K52" s="57"/>
    </row>
    <row r="53" ht="20.1" customHeight="1" spans="2:11">
      <c r="B53" s="33">
        <v>2</v>
      </c>
      <c r="C53" s="33"/>
      <c r="D53" s="38" t="s">
        <v>109</v>
      </c>
      <c r="E53" s="33" t="s">
        <v>110</v>
      </c>
      <c r="F53" s="33"/>
      <c r="G53" s="25">
        <v>100</v>
      </c>
      <c r="H53" s="25">
        <v>3</v>
      </c>
      <c r="I53" s="47">
        <f t="shared" si="0"/>
        <v>300</v>
      </c>
      <c r="J53" s="48"/>
      <c r="K53" s="57"/>
    </row>
    <row r="54" ht="20.1" customHeight="1" spans="2:11">
      <c r="B54" s="33">
        <v>3</v>
      </c>
      <c r="C54" s="33"/>
      <c r="D54" s="39"/>
      <c r="E54" s="33"/>
      <c r="F54" s="33"/>
      <c r="G54" s="25">
        <v>0</v>
      </c>
      <c r="H54" s="25">
        <v>2</v>
      </c>
      <c r="I54" s="47">
        <f t="shared" si="0"/>
        <v>0</v>
      </c>
      <c r="J54" s="48"/>
      <c r="K54" s="57"/>
    </row>
    <row r="55" ht="20.1" customHeight="1" spans="2:11">
      <c r="B55" s="19" t="s">
        <v>44</v>
      </c>
      <c r="C55" s="35"/>
      <c r="D55" s="35"/>
      <c r="E55" s="35"/>
      <c r="F55" s="20"/>
      <c r="G55" s="36"/>
      <c r="H55" s="36">
        <f>SUM(H52:H54)</f>
        <v>14</v>
      </c>
      <c r="I55" s="51">
        <f>SUM(I52:J54)</f>
        <v>1200</v>
      </c>
      <c r="J55" s="52"/>
      <c r="K55" s="53"/>
    </row>
    <row r="56" ht="20.1" customHeight="1" spans="2:11">
      <c r="B56" s="16" t="s">
        <v>102</v>
      </c>
      <c r="C56" s="16"/>
      <c r="D56" s="16"/>
      <c r="E56" s="16"/>
      <c r="F56" s="16" t="s">
        <v>51</v>
      </c>
      <c r="G56" s="16" t="s">
        <v>103</v>
      </c>
      <c r="H56" s="16"/>
      <c r="I56" s="16"/>
      <c r="J56" s="16" t="s">
        <v>53</v>
      </c>
      <c r="K56" s="16"/>
    </row>
  </sheetData>
  <mergeCells count="8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E24:F24"/>
    <mergeCell ref="I24:J24"/>
    <mergeCell ref="B25:C25"/>
    <mergeCell ref="I25:J25"/>
    <mergeCell ref="B26:C26"/>
    <mergeCell ref="B27:C27"/>
    <mergeCell ref="B28:C28"/>
    <mergeCell ref="B29:C29"/>
    <mergeCell ref="B30:C30"/>
    <mergeCell ref="B31:C31"/>
    <mergeCell ref="B32:C32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  <mergeCell ref="B38:F38"/>
    <mergeCell ref="G38:J38"/>
    <mergeCell ref="B39:F39"/>
    <mergeCell ref="G39:J39"/>
    <mergeCell ref="A44:K44"/>
    <mergeCell ref="F46:G46"/>
    <mergeCell ref="J46:K46"/>
    <mergeCell ref="F47:G47"/>
    <mergeCell ref="J47:K47"/>
    <mergeCell ref="F48:G48"/>
    <mergeCell ref="J48:K48"/>
    <mergeCell ref="J49:K49"/>
    <mergeCell ref="B51:C51"/>
    <mergeCell ref="E51:F51"/>
    <mergeCell ref="I51:J51"/>
    <mergeCell ref="B52:C52"/>
    <mergeCell ref="E52:F52"/>
    <mergeCell ref="I52:J52"/>
    <mergeCell ref="B53:C53"/>
    <mergeCell ref="E53:F53"/>
    <mergeCell ref="I53:J53"/>
    <mergeCell ref="B54:C54"/>
    <mergeCell ref="E54:F54"/>
    <mergeCell ref="I54:J54"/>
    <mergeCell ref="B55:F55"/>
    <mergeCell ref="I55:J55"/>
    <mergeCell ref="D11:D25"/>
    <mergeCell ref="D33:D35"/>
    <mergeCell ref="E12:F23"/>
    <mergeCell ref="E25:F32"/>
  </mergeCells>
  <printOptions horizontalCentered="1"/>
  <pageMargins left="0.306944444444444" right="0.306944444444444" top="0.554861111111111" bottom="0.554861111111111" header="0.298611111111111" footer="0.298611111111111"/>
  <pageSetup paperSize="9" scale="69" orientation="portrait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Q14" sqref="Q14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员工差旅明细-杭州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蟹蟹蟹</dc:creator>
  <cp:lastModifiedBy>dolphinbobo</cp:lastModifiedBy>
  <dcterms:created xsi:type="dcterms:W3CDTF">2023-05-12T11:15:00Z</dcterms:created>
  <dcterms:modified xsi:type="dcterms:W3CDTF">2023-11-16T06:46:47Z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