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E8CA9C53-A4B6-4972-83B4-D651F9A6160D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报价单" sheetId="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7" i="8" l="1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83" i="8"/>
  <c r="J84" i="8"/>
  <c r="J85" i="8"/>
  <c r="J86" i="8"/>
  <c r="J76" i="8"/>
  <c r="J77" i="8"/>
  <c r="J78" i="8"/>
  <c r="J79" i="8"/>
  <c r="J80" i="8"/>
  <c r="I81" i="8"/>
  <c r="J81" i="8"/>
  <c r="J82" i="8"/>
  <c r="J88" i="8"/>
  <c r="J89" i="8"/>
</calcChain>
</file>

<file path=xl/sharedStrings.xml><?xml version="1.0" encoding="utf-8"?>
<sst xmlns="http://schemas.openxmlformats.org/spreadsheetml/2006/main" count="316" uniqueCount="196">
  <si>
    <t>供应商名称</t>
  </si>
  <si>
    <t>报价日期</t>
  </si>
  <si>
    <t>联系人</t>
  </si>
  <si>
    <t>电子邮件</t>
  </si>
  <si>
    <t>电话</t>
  </si>
  <si>
    <t>服务内容</t>
  </si>
  <si>
    <t>项目</t>
  </si>
  <si>
    <t>数量1</t>
  </si>
  <si>
    <t>单位</t>
  </si>
  <si>
    <t>数量2</t>
  </si>
  <si>
    <t>单价</t>
  </si>
  <si>
    <t>合计</t>
  </si>
  <si>
    <t>备注</t>
  </si>
  <si>
    <t>人</t>
  </si>
  <si>
    <t>会议承办服务搭建部分</t>
  </si>
  <si>
    <t>项</t>
  </si>
  <si>
    <t>个</t>
  </si>
  <si>
    <t>会议承办服务视频设备部分</t>
  </si>
  <si>
    <t>天</t>
  </si>
  <si>
    <t>会议承办服务音频设备部分</t>
  </si>
  <si>
    <t>会议承办服务运输及人工部分</t>
  </si>
  <si>
    <t>物料及设计费用合计</t>
  </si>
  <si>
    <t>人员费用合计</t>
  </si>
  <si>
    <t>其他项费用合计</t>
  </si>
  <si>
    <t>服务费</t>
  </si>
  <si>
    <t>税率</t>
  </si>
  <si>
    <t>人</t>
    <phoneticPr fontId="14" type="noConversion"/>
  </si>
  <si>
    <t>项</t>
    <phoneticPr fontId="14" type="noConversion"/>
  </si>
  <si>
    <t>康辉集团北京国际会议展览有限公司</t>
    <phoneticPr fontId="14" type="noConversion"/>
  </si>
  <si>
    <t>P3</t>
    <phoneticPr fontId="14" type="noConversion"/>
  </si>
  <si>
    <t>平米</t>
    <rPh sb="0" eb="1">
      <t>ping mi</t>
    </rPh>
    <phoneticPr fontId="14" type="noConversion"/>
  </si>
  <si>
    <t>天</t>
    <rPh sb="0" eb="1">
      <t>tian</t>
    </rPh>
    <phoneticPr fontId="14" type="noConversion"/>
  </si>
  <si>
    <t>LED处理器</t>
  </si>
  <si>
    <t>台</t>
    <rPh sb="0" eb="1">
      <t>tai</t>
    </rPh>
    <phoneticPr fontId="14" type="noConversion"/>
  </si>
  <si>
    <t>24寸</t>
    <rPh sb="2" eb="3">
      <t>cun</t>
    </rPh>
    <phoneticPr fontId="14" type="noConversion"/>
  </si>
  <si>
    <t>液晶显示屏</t>
  </si>
  <si>
    <t>60寸</t>
    <rPh sb="2" eb="3">
      <t>cun</t>
    </rPh>
    <phoneticPr fontId="14" type="noConversion"/>
  </si>
  <si>
    <t>4k屏幕管理系统</t>
  </si>
  <si>
    <t xml:space="preserve">MIG- V6 </t>
    <phoneticPr fontId="14" type="noConversion"/>
  </si>
  <si>
    <t xml:space="preserve">4k屏幕控制器 </t>
  </si>
  <si>
    <t>MIG- H6 Lite</t>
  </si>
  <si>
    <t>苹果电脑</t>
  </si>
  <si>
    <t>光纤系统</t>
    <phoneticPr fontId="14" type="noConversion"/>
  </si>
  <si>
    <t xml:space="preserve">Optical Fiber Syestem  </t>
    <phoneticPr fontId="14" type="noConversion"/>
  </si>
  <si>
    <t>套</t>
    <rPh sb="0" eb="1">
      <t>tao</t>
    </rPh>
    <phoneticPr fontId="14" type="noConversion"/>
  </si>
  <si>
    <t>电柜</t>
  </si>
  <si>
    <t xml:space="preserve">TL 34L </t>
    <phoneticPr fontId="14" type="noConversion"/>
  </si>
  <si>
    <t xml:space="preserve">线阵列中高频音箱 </t>
    <phoneticPr fontId="14" type="noConversion"/>
  </si>
  <si>
    <t>只</t>
    <rPh sb="0" eb="1">
      <t>zhi</t>
    </rPh>
    <phoneticPr fontId="14" type="noConversion"/>
  </si>
  <si>
    <t>线阵列超低频音箱</t>
  </si>
  <si>
    <t>只</t>
    <rPh sb="0" eb="1">
      <t>zh</t>
    </rPh>
    <phoneticPr fontId="14" type="noConversion"/>
  </si>
  <si>
    <t xml:space="preserve">返送音箱 </t>
  </si>
  <si>
    <t xml:space="preserve">数字功放 </t>
    <phoneticPr fontId="14" type="noConversion"/>
  </si>
  <si>
    <t>TWAudio K3dsp</t>
    <phoneticPr fontId="14" type="noConversion"/>
  </si>
  <si>
    <t xml:space="preserve">数字调音台 </t>
    <phoneticPr fontId="14" type="noConversion"/>
  </si>
  <si>
    <t>无线肉色头戴麦克风</t>
    <phoneticPr fontId="16" type="noConversion"/>
  </si>
  <si>
    <t>切割电脑灯</t>
    <phoneticPr fontId="14" type="noConversion"/>
  </si>
  <si>
    <t>三合一光束电脑灯</t>
  </si>
  <si>
    <t>LED摇头灯</t>
  </si>
  <si>
    <t>电脑灯调光台</t>
  </si>
  <si>
    <t>Grand MA2</t>
  </si>
  <si>
    <t>TRUSS(Black)</t>
  </si>
  <si>
    <t>300mm ×400mm</t>
    <phoneticPr fontId="14" type="noConversion"/>
  </si>
  <si>
    <t>米</t>
    <rPh sb="0" eb="1">
      <t>mi</t>
    </rPh>
    <phoneticPr fontId="14" type="noConversion"/>
  </si>
  <si>
    <t>Truss单柱(Black)</t>
  </si>
  <si>
    <t>300mm ×3000mm</t>
    <phoneticPr fontId="14" type="noConversion"/>
  </si>
  <si>
    <t>电动葫芦</t>
  </si>
  <si>
    <t>cm1t</t>
    <phoneticPr fontId="14" type="noConversion"/>
  </si>
  <si>
    <t>会议承办服务灯光设备部分</t>
    <phoneticPr fontId="14" type="noConversion"/>
  </si>
  <si>
    <t xml:space="preserve">Ticket expense </t>
    <phoneticPr fontId="14" type="noConversion"/>
  </si>
  <si>
    <t>人</t>
    <rPh sb="0" eb="1">
      <t>ren</t>
    </rPh>
    <phoneticPr fontId="14" type="noConversion"/>
  </si>
  <si>
    <t xml:space="preserve">Switcher Operator </t>
  </si>
  <si>
    <t>Digital mixer Operator</t>
  </si>
  <si>
    <t>Grand MA Operator</t>
  </si>
  <si>
    <t>Technician</t>
  </si>
  <si>
    <t>Local  transport costs</t>
  </si>
  <si>
    <t>项</t>
    <phoneticPr fontId="13" type="noConversion"/>
  </si>
  <si>
    <t>主持人手卡</t>
    <phoneticPr fontId="13" type="noConversion"/>
  </si>
  <si>
    <t>礼仪</t>
  </si>
  <si>
    <t>场</t>
    <phoneticPr fontId="14" type="noConversion"/>
  </si>
  <si>
    <t>报价有效期（天）</t>
    <phoneticPr fontId="14" type="noConversion"/>
  </si>
  <si>
    <t>套</t>
    <phoneticPr fontId="14" type="noConversion"/>
  </si>
  <si>
    <t>块</t>
    <phoneticPr fontId="14" type="noConversion"/>
  </si>
  <si>
    <t>车次</t>
    <phoneticPr fontId="14" type="noConversion"/>
  </si>
  <si>
    <t>天</t>
    <phoneticPr fontId="14" type="noConversion"/>
  </si>
  <si>
    <t>趟</t>
    <phoneticPr fontId="14" type="noConversion"/>
  </si>
  <si>
    <t>麦克风套</t>
    <phoneticPr fontId="13" type="noConversion"/>
  </si>
  <si>
    <t>AV部分-项目经理</t>
    <phoneticPr fontId="13" type="noConversion"/>
  </si>
  <si>
    <t>AV部分-视频操控师</t>
    <phoneticPr fontId="13" type="noConversion"/>
  </si>
  <si>
    <t>AV部分-音响师</t>
    <phoneticPr fontId="13" type="noConversion"/>
  </si>
  <si>
    <t>AV部分-灯光师</t>
    <phoneticPr fontId="13" type="noConversion"/>
  </si>
  <si>
    <t>AV部分-技术人员</t>
    <phoneticPr fontId="13" type="noConversion"/>
  </si>
  <si>
    <t>AV部分-市内运费</t>
    <phoneticPr fontId="13" type="noConversion"/>
  </si>
  <si>
    <t>搭建部分-人工</t>
    <phoneticPr fontId="13" type="noConversion"/>
  </si>
  <si>
    <t>搭建部分-运费</t>
    <phoneticPr fontId="13" type="noConversion"/>
  </si>
  <si>
    <r>
      <t>最终报价（RMB）:</t>
    </r>
    <r>
      <rPr>
        <b/>
        <sz val="10"/>
        <color indexed="10"/>
        <rFont val="微软雅黑"/>
        <family val="2"/>
        <charset val="134"/>
      </rPr>
      <t>（含税报价）</t>
    </r>
  </si>
  <si>
    <t>王凤雨</t>
    <phoneticPr fontId="14" type="noConversion"/>
  </si>
  <si>
    <t>wangfengyu@cct.cn</t>
    <phoneticPr fontId="14" type="noConversion"/>
  </si>
  <si>
    <t>15210370021</t>
    <phoneticPr fontId="14" type="noConversion"/>
  </si>
  <si>
    <t>红毯拍照墙</t>
    <phoneticPr fontId="14" type="noConversion"/>
  </si>
  <si>
    <t>红毯</t>
    <phoneticPr fontId="14" type="noConversion"/>
  </si>
  <si>
    <t>红丝绒地毯</t>
    <phoneticPr fontId="14" type="noConversion"/>
  </si>
  <si>
    <t>晚宴开场表演</t>
    <phoneticPr fontId="14" type="noConversion"/>
  </si>
  <si>
    <t>物料</t>
    <phoneticPr fontId="14" type="noConversion"/>
  </si>
  <si>
    <t>拍照灯柱</t>
    <phoneticPr fontId="13" type="noConversion"/>
  </si>
  <si>
    <t>红毯区</t>
    <phoneticPr fontId="13" type="noConversion"/>
  </si>
  <si>
    <t>根</t>
    <phoneticPr fontId="13" type="noConversion"/>
  </si>
  <si>
    <t>平米</t>
    <phoneticPr fontId="13" type="noConversion"/>
  </si>
  <si>
    <t>内容</t>
    <phoneticPr fontId="13" type="noConversion"/>
  </si>
  <si>
    <t>平米</t>
    <phoneticPr fontId="14" type="noConversion"/>
  </si>
  <si>
    <t>LED底座</t>
    <phoneticPr fontId="14" type="noConversion"/>
  </si>
  <si>
    <t>舞台地毯</t>
    <phoneticPr fontId="14" type="noConversion"/>
  </si>
  <si>
    <t>灰丝绒</t>
    <phoneticPr fontId="14" type="noConversion"/>
  </si>
  <si>
    <t>MarBook Pro</t>
    <phoneticPr fontId="14" type="noConversion"/>
  </si>
  <si>
    <t>舞台返投</t>
    <phoneticPr fontId="14" type="noConversion"/>
  </si>
  <si>
    <t>NEXO PS-15</t>
    <phoneticPr fontId="14" type="noConversion"/>
  </si>
  <si>
    <t>补声音响</t>
    <phoneticPr fontId="14" type="noConversion"/>
  </si>
  <si>
    <t>YAMAHA  LS9-32 MIXER</t>
    <phoneticPr fontId="14" type="noConversion"/>
  </si>
  <si>
    <t>ZSOUND 110</t>
    <phoneticPr fontId="14" type="noConversion"/>
  </si>
  <si>
    <t>ZSOUND 110S</t>
    <phoneticPr fontId="14" type="noConversion"/>
  </si>
  <si>
    <t xml:space="preserve">NEXO 966 </t>
    <phoneticPr fontId="14" type="noConversion"/>
  </si>
  <si>
    <t>音频处理器</t>
    <phoneticPr fontId="14" type="noConversion"/>
  </si>
  <si>
    <t>无线手持话筒</t>
    <phoneticPr fontId="16" type="noConversion"/>
  </si>
  <si>
    <t>SHURE U24D/BETA87  UHF  HANDHELD MIC</t>
    <phoneticPr fontId="16" type="noConversion"/>
  </si>
  <si>
    <t>SHURE U24D/BETA58  UHF  HANDHELD MIC</t>
    <phoneticPr fontId="16" type="noConversion"/>
  </si>
  <si>
    <t>ROBE 5R COLOR  BEAM</t>
    <phoneticPr fontId="14" type="noConversion"/>
  </si>
  <si>
    <t>ROBE 1200E COLOR SPOT</t>
    <phoneticPr fontId="14" type="noConversion"/>
  </si>
  <si>
    <t>MARTIN LED PAR</t>
    <phoneticPr fontId="14" type="noConversion"/>
  </si>
  <si>
    <t>面光灯</t>
    <phoneticPr fontId="16" type="noConversion"/>
  </si>
  <si>
    <t>ETC PAR 750W</t>
    <phoneticPr fontId="14" type="noConversion"/>
  </si>
  <si>
    <t>Logo灯片</t>
    <phoneticPr fontId="14" type="noConversion"/>
  </si>
  <si>
    <t>个</t>
    <rPh sb="0" eb="1">
      <t>tiao</t>
    </rPh>
    <phoneticPr fontId="14" type="noConversion"/>
  </si>
  <si>
    <t>工作人员</t>
    <phoneticPr fontId="14" type="noConversion"/>
  </si>
  <si>
    <t>舞台搭建</t>
    <phoneticPr fontId="14" type="noConversion"/>
  </si>
  <si>
    <t>台阶</t>
    <phoneticPr fontId="14" type="noConversion"/>
  </si>
  <si>
    <t>延米</t>
    <phoneticPr fontId="14" type="noConversion"/>
  </si>
  <si>
    <t>LED屏幕</t>
    <phoneticPr fontId="14" type="noConversion"/>
  </si>
  <si>
    <t>抽奖糖果</t>
    <phoneticPr fontId="14" type="noConversion"/>
  </si>
  <si>
    <t>一米栏</t>
    <phoneticPr fontId="14" type="noConversion"/>
  </si>
  <si>
    <t>个</t>
    <phoneticPr fontId="14" type="noConversion"/>
  </si>
  <si>
    <t>互动区域</t>
    <phoneticPr fontId="13" type="noConversion"/>
  </si>
  <si>
    <t>投影仪</t>
    <phoneticPr fontId="14" type="noConversion"/>
  </si>
  <si>
    <t>互动投影</t>
    <phoneticPr fontId="14" type="noConversion"/>
  </si>
  <si>
    <t>台</t>
    <phoneticPr fontId="14" type="noConversion"/>
  </si>
  <si>
    <t xml:space="preserve">LG  50” PDP </t>
    <phoneticPr fontId="14" type="noConversion"/>
  </si>
  <si>
    <t>车次</t>
    <rPh sb="0" eb="1">
      <t>ren</t>
    </rPh>
    <phoneticPr fontId="14" type="noConversion"/>
  </si>
  <si>
    <t>抽奖箱</t>
    <phoneticPr fontId="14" type="noConversion"/>
  </si>
  <si>
    <t>根</t>
    <phoneticPr fontId="14" type="noConversion"/>
  </si>
  <si>
    <t>按实际教学课时结算</t>
    <phoneticPr fontId="14" type="noConversion"/>
  </si>
  <si>
    <t>化妆师</t>
    <phoneticPr fontId="14" type="noConversion"/>
  </si>
  <si>
    <r>
      <t>最终优惠报价（RMB）:</t>
    </r>
    <r>
      <rPr>
        <b/>
        <sz val="10"/>
        <color indexed="10"/>
        <rFont val="微软雅黑"/>
        <family val="2"/>
        <charset val="134"/>
      </rPr>
      <t>（含税报价）</t>
    </r>
    <phoneticPr fontId="14" type="noConversion"/>
  </si>
  <si>
    <t>液晶监视器</t>
    <phoneticPr fontId="14" type="noConversion"/>
  </si>
  <si>
    <t>霓虹灯logo字</t>
    <phoneticPr fontId="13" type="noConversion"/>
  </si>
  <si>
    <t>发光霓虹灯定制-Born To Shining；6m*65cm</t>
    <phoneticPr fontId="13" type="noConversion"/>
  </si>
  <si>
    <t>普通黑色&amp;黑金礼宾柱</t>
    <phoneticPr fontId="14" type="noConversion"/>
  </si>
  <si>
    <t>木质背板掏洞+触控屏+定制软件开发</t>
    <phoneticPr fontId="13" type="noConversion"/>
  </si>
  <si>
    <t>红毯喷绘文字</t>
    <phoneticPr fontId="14" type="noConversion"/>
  </si>
  <si>
    <t>起止点喷绘</t>
    <phoneticPr fontId="14" type="noConversion"/>
  </si>
  <si>
    <t>次</t>
    <phoneticPr fontId="14" type="noConversion"/>
  </si>
  <si>
    <t>木质背板+风动板12.6m*3m+黑丝绒遮挡</t>
    <phoneticPr fontId="14" type="noConversion"/>
  </si>
  <si>
    <t>18m*5m*60mm</t>
    <phoneticPr fontId="14" type="noConversion"/>
  </si>
  <si>
    <t>18m*1m</t>
    <phoneticPr fontId="14" type="noConversion"/>
  </si>
  <si>
    <t>Lucky cookies</t>
    <phoneticPr fontId="14" type="noConversion"/>
  </si>
  <si>
    <t>视频修改+教学</t>
    <phoneticPr fontId="14" type="noConversion"/>
  </si>
  <si>
    <t>游戏道具</t>
    <phoneticPr fontId="14" type="noConversion"/>
  </si>
  <si>
    <t>抽奖奖券</t>
    <phoneticPr fontId="14" type="noConversion"/>
  </si>
  <si>
    <t>抽奖提示卡</t>
    <phoneticPr fontId="14" type="noConversion"/>
  </si>
  <si>
    <t>桌号牌</t>
    <phoneticPr fontId="14" type="noConversion"/>
  </si>
  <si>
    <t>视频</t>
    <phoneticPr fontId="14" type="noConversion"/>
  </si>
  <si>
    <t>视频费用合计</t>
    <phoneticPr fontId="14" type="noConversion"/>
  </si>
  <si>
    <t>手机</t>
    <phoneticPr fontId="14" type="noConversion"/>
  </si>
  <si>
    <t>围挡</t>
    <phoneticPr fontId="14" type="noConversion"/>
  </si>
  <si>
    <t>键盘 吉他 贝斯含背带</t>
    <phoneticPr fontId="14" type="noConversion"/>
  </si>
  <si>
    <t>手举牌</t>
    <phoneticPr fontId="14" type="noConversion"/>
  </si>
  <si>
    <t>兼职</t>
    <phoneticPr fontId="14" type="noConversion"/>
  </si>
  <si>
    <t>米奇人偶</t>
    <phoneticPr fontId="14" type="noConversion"/>
  </si>
  <si>
    <t>暖场视频</t>
    <phoneticPr fontId="14" type="noConversion"/>
  </si>
  <si>
    <t>花絮视频</t>
    <phoneticPr fontId="14" type="noConversion"/>
  </si>
  <si>
    <t>增加LED地台</t>
    <phoneticPr fontId="14" type="noConversion"/>
  </si>
  <si>
    <t>4m*1m*1.2m高</t>
    <phoneticPr fontId="14" type="noConversion"/>
  </si>
  <si>
    <t>铁架绷黑丝绒 1m*4m高</t>
    <phoneticPr fontId="14" type="noConversion"/>
  </si>
  <si>
    <t>信号放大器</t>
    <phoneticPr fontId="14" type="noConversion"/>
  </si>
  <si>
    <t>序厅音响</t>
    <phoneticPr fontId="14" type="noConversion"/>
  </si>
  <si>
    <t>追光</t>
    <phoneticPr fontId="14" type="noConversion"/>
  </si>
  <si>
    <t>追光  MONON 2500W</t>
    <phoneticPr fontId="14" type="noConversion"/>
  </si>
  <si>
    <t>铜版纸</t>
    <phoneticPr fontId="14" type="noConversion"/>
  </si>
  <si>
    <t>10cm*10cm 250g 特种纸</t>
    <phoneticPr fontId="14" type="noConversion"/>
  </si>
  <si>
    <t>18cm圆形 300g白卡纸</t>
    <phoneticPr fontId="14" type="noConversion"/>
  </si>
  <si>
    <t>其他项</t>
    <phoneticPr fontId="14" type="noConversion"/>
  </si>
  <si>
    <t>报批</t>
    <phoneticPr fontId="14" type="noConversion"/>
  </si>
  <si>
    <t>抽奖人名卡</t>
    <phoneticPr fontId="14" type="noConversion"/>
  </si>
  <si>
    <t>EXTRON DVI DA4 Plus Distribution Amplifier （2路)</t>
    <phoneticPr fontId="14" type="noConversion"/>
  </si>
  <si>
    <t>5部 mate 30 pro 5G手机 256G的黑色</t>
    <phoneticPr fontId="14" type="noConversion"/>
  </si>
  <si>
    <t>360商业化2020年会盛典报价</t>
    <phoneticPr fontId="13" type="noConversion"/>
  </si>
  <si>
    <t>附件：报价单</t>
    <phoneticPr fontId="14" type="noConversion"/>
  </si>
  <si>
    <t>赠送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</si>
</sst>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\¥#,##0_);[Red]\(\¥#,##0\)"/>
    <numFmt numFmtId="177" formatCode="\¥#,##0.00_);[Red]\(\¥#,##0.00\)"/>
    <numFmt numFmtId="178" formatCode="#,##0.00_);[Red]\(#,##0.00\)"/>
  </numFmts>
  <fonts count="24">
    <font>
      <sz val="11"/>
      <color theme="1"/>
      <name val="DengXian"/>
      <charset val="134"/>
      <scheme val="minor"/>
    </font>
    <font>
      <sz val="12"/>
      <name val="微软雅黑"/>
      <family val="3"/>
      <charset val="134"/>
    </font>
    <font>
      <b/>
      <sz val="12"/>
      <name val="微软雅黑"/>
      <family val="3"/>
      <charset val="134"/>
    </font>
    <font>
      <b/>
      <sz val="14"/>
      <color indexed="8"/>
      <name val="微软雅黑"/>
      <family val="3"/>
      <charset val="134"/>
    </font>
    <font>
      <b/>
      <sz val="10"/>
      <name val="微软雅黑"/>
      <family val="3"/>
      <charset val="134"/>
    </font>
    <font>
      <sz val="10"/>
      <name val="微软雅黑"/>
      <family val="3"/>
      <charset val="134"/>
    </font>
    <font>
      <u/>
      <sz val="11"/>
      <color theme="10"/>
      <name val="DengXian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name val="微软雅黑"/>
      <family val="3"/>
      <charset val="134"/>
    </font>
    <font>
      <sz val="10"/>
      <name val="Arial"/>
      <family val="2"/>
    </font>
    <font>
      <sz val="11"/>
      <color theme="1"/>
      <name val="DengXian"/>
      <family val="3"/>
      <charset val="134"/>
      <scheme val="minor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</font>
    <font>
      <sz val="9"/>
      <name val="DengXian"/>
      <family val="3"/>
      <charset val="134"/>
      <scheme val="minor"/>
    </font>
    <font>
      <sz val="9"/>
      <name val="DengXian"/>
      <scheme val="minor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/>
    <xf numFmtId="0" fontId="10" fillId="0" borderId="0"/>
    <xf numFmtId="0" fontId="9" fillId="0" borderId="0" applyNumberFormat="0"/>
    <xf numFmtId="0" fontId="11" fillId="0" borderId="0"/>
    <xf numFmtId="0" fontId="9" fillId="0" borderId="0" applyNumberFormat="0"/>
    <xf numFmtId="0" fontId="9" fillId="0" borderId="0" applyNumberFormat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0" borderId="0"/>
    <xf numFmtId="43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>
      <alignment vertical="center"/>
    </xf>
    <xf numFmtId="0" fontId="9" fillId="0" borderId="0"/>
    <xf numFmtId="0" fontId="17" fillId="0" borderId="0"/>
  </cellStyleXfs>
  <cellXfs count="87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6" fillId="0" borderId="1" xfId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38" fontId="8" fillId="3" borderId="1" xfId="0" applyNumberFormat="1" applyFont="1" applyFill="1" applyBorder="1" applyAlignment="1">
      <alignment horizontal="center" vertical="center" wrapText="1"/>
    </xf>
    <xf numFmtId="38" fontId="1" fillId="2" borderId="0" xfId="0" applyNumberFormat="1" applyFont="1" applyFill="1"/>
    <xf numFmtId="31" fontId="5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38" fontId="20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38" fontId="20" fillId="0" borderId="5" xfId="0" applyNumberFormat="1" applyFont="1" applyFill="1" applyBorder="1" applyAlignment="1">
      <alignment horizontal="center" vertical="center" wrapText="1"/>
    </xf>
    <xf numFmtId="176" fontId="20" fillId="0" borderId="5" xfId="0" applyNumberFormat="1" applyFont="1" applyFill="1" applyBorder="1" applyAlignment="1">
      <alignment horizontal="center" vertical="center" wrapText="1"/>
    </xf>
    <xf numFmtId="177" fontId="20" fillId="0" borderId="5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5" fillId="0" borderId="0" xfId="0" applyFont="1" applyFill="1"/>
    <xf numFmtId="9" fontId="15" fillId="0" borderId="4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9" fontId="20" fillId="2" borderId="4" xfId="0" applyNumberFormat="1" applyFont="1" applyFill="1" applyBorder="1" applyAlignment="1">
      <alignment horizontal="center" vertical="center" wrapText="1"/>
    </xf>
    <xf numFmtId="176" fontId="20" fillId="2" borderId="2" xfId="0" applyNumberFormat="1" applyFont="1" applyFill="1" applyBorder="1" applyAlignment="1">
      <alignment vertical="center" wrapText="1"/>
    </xf>
    <xf numFmtId="176" fontId="20" fillId="2" borderId="3" xfId="0" applyNumberFormat="1" applyFont="1" applyFill="1" applyBorder="1" applyAlignment="1">
      <alignment horizontal="center" vertical="center" wrapText="1"/>
    </xf>
    <xf numFmtId="176" fontId="20" fillId="2" borderId="3" xfId="0" applyNumberFormat="1" applyFont="1" applyFill="1" applyBorder="1" applyAlignment="1">
      <alignment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0" fontId="18" fillId="2" borderId="4" xfId="0" applyFont="1" applyFill="1" applyBorder="1" applyAlignment="1">
      <alignment vertical="center"/>
    </xf>
    <xf numFmtId="0" fontId="15" fillId="0" borderId="1" xfId="8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0" fontId="15" fillId="0" borderId="1" xfId="15" applyFont="1" applyBorder="1" applyAlignment="1">
      <alignment horizontal="center" vertical="center"/>
    </xf>
    <xf numFmtId="0" fontId="15" fillId="2" borderId="1" xfId="15" applyFont="1" applyFill="1" applyBorder="1" applyAlignment="1">
      <alignment vertical="center" wrapText="1"/>
    </xf>
    <xf numFmtId="0" fontId="15" fillId="2" borderId="4" xfId="15" applyFont="1" applyFill="1" applyBorder="1" applyAlignment="1">
      <alignment horizontal="center" vertical="center" wrapText="1"/>
    </xf>
    <xf numFmtId="0" fontId="15" fillId="0" borderId="1" xfId="15" applyFont="1" applyBorder="1" applyAlignment="1">
      <alignment vertical="center" wrapText="1"/>
    </xf>
    <xf numFmtId="0" fontId="15" fillId="0" borderId="4" xfId="15" applyFont="1" applyBorder="1" applyAlignment="1">
      <alignment horizontal="center" vertical="center" wrapText="1"/>
    </xf>
    <xf numFmtId="0" fontId="15" fillId="0" borderId="3" xfId="8" applyFont="1" applyFill="1" applyBorder="1" applyAlignment="1">
      <alignment vertical="center" wrapText="1"/>
    </xf>
    <xf numFmtId="178" fontId="1" fillId="2" borderId="0" xfId="0" applyNumberFormat="1" applyFont="1" applyFill="1"/>
    <xf numFmtId="0" fontId="23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177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176" fontId="20" fillId="0" borderId="2" xfId="0" applyNumberFormat="1" applyFont="1" applyFill="1" applyBorder="1" applyAlignment="1">
      <alignment horizontal="left" vertical="center" wrapText="1"/>
    </xf>
    <xf numFmtId="176" fontId="20" fillId="0" borderId="3" xfId="0" applyNumberFormat="1" applyFont="1" applyFill="1" applyBorder="1" applyAlignment="1">
      <alignment horizontal="left" vertical="center" wrapText="1"/>
    </xf>
    <xf numFmtId="176" fontId="20" fillId="0" borderId="4" xfId="0" applyNumberFormat="1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</cellXfs>
  <cellStyles count="17">
    <cellStyle name="0,0_x000d__x000a_NA_x000d__x000a_" xfId="4" xr:uid="{00000000-0005-0000-0000-000000000000}"/>
    <cellStyle name="常规" xfId="0" builtinId="0"/>
    <cellStyle name="常规 10" xfId="6" xr:uid="{00000000-0005-0000-0000-000002000000}"/>
    <cellStyle name="常规 12" xfId="3" xr:uid="{00000000-0005-0000-0000-000003000000}"/>
    <cellStyle name="常规 2" xfId="7" xr:uid="{00000000-0005-0000-0000-000004000000}"/>
    <cellStyle name="常规 2 2" xfId="5" xr:uid="{00000000-0005-0000-0000-000005000000}"/>
    <cellStyle name="常规 3" xfId="8" xr:uid="{00000000-0005-0000-0000-000006000000}"/>
    <cellStyle name="常规 4" xfId="9" xr:uid="{00000000-0005-0000-0000-000007000000}"/>
    <cellStyle name="常规 5" xfId="11" xr:uid="{00000000-0005-0000-0000-000008000000}"/>
    <cellStyle name="常规 5 2" xfId="2" xr:uid="{00000000-0005-0000-0000-000009000000}"/>
    <cellStyle name="常规_Sheet1" xfId="15" xr:uid="{74D8BE48-12E3-460D-96BD-CF4E6CC25CF5}"/>
    <cellStyle name="超链接" xfId="1" builtinId="8"/>
    <cellStyle name="超链接 2" xfId="13" xr:uid="{00000000-0005-0000-0000-00000B000000}"/>
    <cellStyle name="千位分隔 2" xfId="10" xr:uid="{00000000-0005-0000-0000-00000C000000}"/>
    <cellStyle name="千位分隔 2 2" xfId="14" xr:uid="{00000000-0005-0000-0000-00000D000000}"/>
    <cellStyle name="千位分隔 3" xfId="12" xr:uid="{00000000-0005-0000-0000-00000E000000}"/>
    <cellStyle name="样式 1" xfId="16" xr:uid="{C482A4CA-BED6-42CA-95ED-214B79422CA8}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19B4-6B41-4F51-A60F-E94577713607}">
  <sheetPr>
    <tabColor theme="6" tint="-0.249977111117893"/>
  </sheetPr>
  <dimension ref="B1:L244"/>
  <sheetViews>
    <sheetView showGridLines="0" tabSelected="1" zoomScale="80" zoomScaleNormal="80" workbookViewId="0">
      <pane xSplit="4" ySplit="6" topLeftCell="E7" activePane="bottomRight" state="frozen"/>
      <selection pane="topRight" activeCell="E1" sqref="E1"/>
      <selection pane="bottomLeft" activeCell="A6" sqref="A6"/>
      <selection pane="bottomRight" activeCell="B20" sqref="B20:B32"/>
    </sheetView>
  </sheetViews>
  <sheetFormatPr defaultColWidth="9" defaultRowHeight="25.05" customHeight="1"/>
  <cols>
    <col min="1" max="1" width="2.796875" style="4" customWidth="1"/>
    <col min="2" max="2" width="25.46484375" style="4" bestFit="1" customWidth="1"/>
    <col min="3" max="3" width="31.06640625" style="4" bestFit="1" customWidth="1"/>
    <col min="4" max="4" width="47.265625" style="5" bestFit="1" customWidth="1"/>
    <col min="5" max="6" width="14" style="6" customWidth="1"/>
    <col min="7" max="7" width="14" style="7" customWidth="1"/>
    <col min="8" max="8" width="14" style="6" customWidth="1"/>
    <col min="9" max="10" width="14" style="4" customWidth="1"/>
    <col min="11" max="11" width="17.73046875" style="4" bestFit="1" customWidth="1"/>
    <col min="12" max="12" width="12.59765625" style="4" customWidth="1"/>
    <col min="13" max="13" width="12.46484375" style="4" customWidth="1"/>
    <col min="14" max="255" width="9" style="4"/>
    <col min="256" max="256" width="2.796875" style="4" customWidth="1"/>
    <col min="257" max="257" width="9" style="4"/>
    <col min="258" max="258" width="12.59765625" style="4" customWidth="1"/>
    <col min="259" max="259" width="11.46484375" style="4" customWidth="1"/>
    <col min="260" max="260" width="10.06640625" style="4" customWidth="1"/>
    <col min="261" max="261" width="18.06640625" style="4" customWidth="1"/>
    <col min="262" max="262" width="10.33203125" style="4" customWidth="1"/>
    <col min="263" max="264" width="8.796875" style="4" customWidth="1"/>
    <col min="265" max="265" width="13.46484375" style="4" customWidth="1"/>
    <col min="266" max="266" width="12.59765625" style="4" customWidth="1"/>
    <col min="267" max="267" width="11.33203125" style="4" customWidth="1"/>
    <col min="268" max="268" width="12.59765625" style="4" customWidth="1"/>
    <col min="269" max="269" width="12.46484375" style="4" customWidth="1"/>
    <col min="270" max="511" width="9" style="4"/>
    <col min="512" max="512" width="2.796875" style="4" customWidth="1"/>
    <col min="513" max="513" width="9" style="4"/>
    <col min="514" max="514" width="12.59765625" style="4" customWidth="1"/>
    <col min="515" max="515" width="11.46484375" style="4" customWidth="1"/>
    <col min="516" max="516" width="10.06640625" style="4" customWidth="1"/>
    <col min="517" max="517" width="18.06640625" style="4" customWidth="1"/>
    <col min="518" max="518" width="10.33203125" style="4" customWidth="1"/>
    <col min="519" max="520" width="8.796875" style="4" customWidth="1"/>
    <col min="521" max="521" width="13.46484375" style="4" customWidth="1"/>
    <col min="522" max="522" width="12.59765625" style="4" customWidth="1"/>
    <col min="523" max="523" width="11.33203125" style="4" customWidth="1"/>
    <col min="524" max="524" width="12.59765625" style="4" customWidth="1"/>
    <col min="525" max="525" width="12.46484375" style="4" customWidth="1"/>
    <col min="526" max="767" width="9" style="4"/>
    <col min="768" max="768" width="2.796875" style="4" customWidth="1"/>
    <col min="769" max="769" width="9" style="4"/>
    <col min="770" max="770" width="12.59765625" style="4" customWidth="1"/>
    <col min="771" max="771" width="11.46484375" style="4" customWidth="1"/>
    <col min="772" max="772" width="10.06640625" style="4" customWidth="1"/>
    <col min="773" max="773" width="18.06640625" style="4" customWidth="1"/>
    <col min="774" max="774" width="10.33203125" style="4" customWidth="1"/>
    <col min="775" max="776" width="8.796875" style="4" customWidth="1"/>
    <col min="777" max="777" width="13.46484375" style="4" customWidth="1"/>
    <col min="778" max="778" width="12.59765625" style="4" customWidth="1"/>
    <col min="779" max="779" width="11.33203125" style="4" customWidth="1"/>
    <col min="780" max="780" width="12.59765625" style="4" customWidth="1"/>
    <col min="781" max="781" width="12.46484375" style="4" customWidth="1"/>
    <col min="782" max="1023" width="9" style="4"/>
    <col min="1024" max="1024" width="2.796875" style="4" customWidth="1"/>
    <col min="1025" max="1025" width="9" style="4"/>
    <col min="1026" max="1026" width="12.59765625" style="4" customWidth="1"/>
    <col min="1027" max="1027" width="11.46484375" style="4" customWidth="1"/>
    <col min="1028" max="1028" width="10.06640625" style="4" customWidth="1"/>
    <col min="1029" max="1029" width="18.06640625" style="4" customWidth="1"/>
    <col min="1030" max="1030" width="10.33203125" style="4" customWidth="1"/>
    <col min="1031" max="1032" width="8.796875" style="4" customWidth="1"/>
    <col min="1033" max="1033" width="13.46484375" style="4" customWidth="1"/>
    <col min="1034" max="1034" width="12.59765625" style="4" customWidth="1"/>
    <col min="1035" max="1035" width="11.33203125" style="4" customWidth="1"/>
    <col min="1036" max="1036" width="12.59765625" style="4" customWidth="1"/>
    <col min="1037" max="1037" width="12.46484375" style="4" customWidth="1"/>
    <col min="1038" max="1279" width="9" style="4"/>
    <col min="1280" max="1280" width="2.796875" style="4" customWidth="1"/>
    <col min="1281" max="1281" width="9" style="4"/>
    <col min="1282" max="1282" width="12.59765625" style="4" customWidth="1"/>
    <col min="1283" max="1283" width="11.46484375" style="4" customWidth="1"/>
    <col min="1284" max="1284" width="10.06640625" style="4" customWidth="1"/>
    <col min="1285" max="1285" width="18.06640625" style="4" customWidth="1"/>
    <col min="1286" max="1286" width="10.33203125" style="4" customWidth="1"/>
    <col min="1287" max="1288" width="8.796875" style="4" customWidth="1"/>
    <col min="1289" max="1289" width="13.46484375" style="4" customWidth="1"/>
    <col min="1290" max="1290" width="12.59765625" style="4" customWidth="1"/>
    <col min="1291" max="1291" width="11.33203125" style="4" customWidth="1"/>
    <col min="1292" max="1292" width="12.59765625" style="4" customWidth="1"/>
    <col min="1293" max="1293" width="12.46484375" style="4" customWidth="1"/>
    <col min="1294" max="1535" width="9" style="4"/>
    <col min="1536" max="1536" width="2.796875" style="4" customWidth="1"/>
    <col min="1537" max="1537" width="9" style="4"/>
    <col min="1538" max="1538" width="12.59765625" style="4" customWidth="1"/>
    <col min="1539" max="1539" width="11.46484375" style="4" customWidth="1"/>
    <col min="1540" max="1540" width="10.06640625" style="4" customWidth="1"/>
    <col min="1541" max="1541" width="18.06640625" style="4" customWidth="1"/>
    <col min="1542" max="1542" width="10.33203125" style="4" customWidth="1"/>
    <col min="1543" max="1544" width="8.796875" style="4" customWidth="1"/>
    <col min="1545" max="1545" width="13.46484375" style="4" customWidth="1"/>
    <col min="1546" max="1546" width="12.59765625" style="4" customWidth="1"/>
    <col min="1547" max="1547" width="11.33203125" style="4" customWidth="1"/>
    <col min="1548" max="1548" width="12.59765625" style="4" customWidth="1"/>
    <col min="1549" max="1549" width="12.46484375" style="4" customWidth="1"/>
    <col min="1550" max="1791" width="9" style="4"/>
    <col min="1792" max="1792" width="2.796875" style="4" customWidth="1"/>
    <col min="1793" max="1793" width="9" style="4"/>
    <col min="1794" max="1794" width="12.59765625" style="4" customWidth="1"/>
    <col min="1795" max="1795" width="11.46484375" style="4" customWidth="1"/>
    <col min="1796" max="1796" width="10.06640625" style="4" customWidth="1"/>
    <col min="1797" max="1797" width="18.06640625" style="4" customWidth="1"/>
    <col min="1798" max="1798" width="10.33203125" style="4" customWidth="1"/>
    <col min="1799" max="1800" width="8.796875" style="4" customWidth="1"/>
    <col min="1801" max="1801" width="13.46484375" style="4" customWidth="1"/>
    <col min="1802" max="1802" width="12.59765625" style="4" customWidth="1"/>
    <col min="1803" max="1803" width="11.33203125" style="4" customWidth="1"/>
    <col min="1804" max="1804" width="12.59765625" style="4" customWidth="1"/>
    <col min="1805" max="1805" width="12.46484375" style="4" customWidth="1"/>
    <col min="1806" max="2047" width="9" style="4"/>
    <col min="2048" max="2048" width="2.796875" style="4" customWidth="1"/>
    <col min="2049" max="2049" width="9" style="4"/>
    <col min="2050" max="2050" width="12.59765625" style="4" customWidth="1"/>
    <col min="2051" max="2051" width="11.46484375" style="4" customWidth="1"/>
    <col min="2052" max="2052" width="10.06640625" style="4" customWidth="1"/>
    <col min="2053" max="2053" width="18.06640625" style="4" customWidth="1"/>
    <col min="2054" max="2054" width="10.33203125" style="4" customWidth="1"/>
    <col min="2055" max="2056" width="8.796875" style="4" customWidth="1"/>
    <col min="2057" max="2057" width="13.46484375" style="4" customWidth="1"/>
    <col min="2058" max="2058" width="12.59765625" style="4" customWidth="1"/>
    <col min="2059" max="2059" width="11.33203125" style="4" customWidth="1"/>
    <col min="2060" max="2060" width="12.59765625" style="4" customWidth="1"/>
    <col min="2061" max="2061" width="12.46484375" style="4" customWidth="1"/>
    <col min="2062" max="2303" width="9" style="4"/>
    <col min="2304" max="2304" width="2.796875" style="4" customWidth="1"/>
    <col min="2305" max="2305" width="9" style="4"/>
    <col min="2306" max="2306" width="12.59765625" style="4" customWidth="1"/>
    <col min="2307" max="2307" width="11.46484375" style="4" customWidth="1"/>
    <col min="2308" max="2308" width="10.06640625" style="4" customWidth="1"/>
    <col min="2309" max="2309" width="18.06640625" style="4" customWidth="1"/>
    <col min="2310" max="2310" width="10.33203125" style="4" customWidth="1"/>
    <col min="2311" max="2312" width="8.796875" style="4" customWidth="1"/>
    <col min="2313" max="2313" width="13.46484375" style="4" customWidth="1"/>
    <col min="2314" max="2314" width="12.59765625" style="4" customWidth="1"/>
    <col min="2315" max="2315" width="11.33203125" style="4" customWidth="1"/>
    <col min="2316" max="2316" width="12.59765625" style="4" customWidth="1"/>
    <col min="2317" max="2317" width="12.46484375" style="4" customWidth="1"/>
    <col min="2318" max="2559" width="9" style="4"/>
    <col min="2560" max="2560" width="2.796875" style="4" customWidth="1"/>
    <col min="2561" max="2561" width="9" style="4"/>
    <col min="2562" max="2562" width="12.59765625" style="4" customWidth="1"/>
    <col min="2563" max="2563" width="11.46484375" style="4" customWidth="1"/>
    <col min="2564" max="2564" width="10.06640625" style="4" customWidth="1"/>
    <col min="2565" max="2565" width="18.06640625" style="4" customWidth="1"/>
    <col min="2566" max="2566" width="10.33203125" style="4" customWidth="1"/>
    <col min="2567" max="2568" width="8.796875" style="4" customWidth="1"/>
    <col min="2569" max="2569" width="13.46484375" style="4" customWidth="1"/>
    <col min="2570" max="2570" width="12.59765625" style="4" customWidth="1"/>
    <col min="2571" max="2571" width="11.33203125" style="4" customWidth="1"/>
    <col min="2572" max="2572" width="12.59765625" style="4" customWidth="1"/>
    <col min="2573" max="2573" width="12.46484375" style="4" customWidth="1"/>
    <col min="2574" max="2815" width="9" style="4"/>
    <col min="2816" max="2816" width="2.796875" style="4" customWidth="1"/>
    <col min="2817" max="2817" width="9" style="4"/>
    <col min="2818" max="2818" width="12.59765625" style="4" customWidth="1"/>
    <col min="2819" max="2819" width="11.46484375" style="4" customWidth="1"/>
    <col min="2820" max="2820" width="10.06640625" style="4" customWidth="1"/>
    <col min="2821" max="2821" width="18.06640625" style="4" customWidth="1"/>
    <col min="2822" max="2822" width="10.33203125" style="4" customWidth="1"/>
    <col min="2823" max="2824" width="8.796875" style="4" customWidth="1"/>
    <col min="2825" max="2825" width="13.46484375" style="4" customWidth="1"/>
    <col min="2826" max="2826" width="12.59765625" style="4" customWidth="1"/>
    <col min="2827" max="2827" width="11.33203125" style="4" customWidth="1"/>
    <col min="2828" max="2828" width="12.59765625" style="4" customWidth="1"/>
    <col min="2829" max="2829" width="12.46484375" style="4" customWidth="1"/>
    <col min="2830" max="3071" width="9" style="4"/>
    <col min="3072" max="3072" width="2.796875" style="4" customWidth="1"/>
    <col min="3073" max="3073" width="9" style="4"/>
    <col min="3074" max="3074" width="12.59765625" style="4" customWidth="1"/>
    <col min="3075" max="3075" width="11.46484375" style="4" customWidth="1"/>
    <col min="3076" max="3076" width="10.06640625" style="4" customWidth="1"/>
    <col min="3077" max="3077" width="18.06640625" style="4" customWidth="1"/>
    <col min="3078" max="3078" width="10.33203125" style="4" customWidth="1"/>
    <col min="3079" max="3080" width="8.796875" style="4" customWidth="1"/>
    <col min="3081" max="3081" width="13.46484375" style="4" customWidth="1"/>
    <col min="3082" max="3082" width="12.59765625" style="4" customWidth="1"/>
    <col min="3083" max="3083" width="11.33203125" style="4" customWidth="1"/>
    <col min="3084" max="3084" width="12.59765625" style="4" customWidth="1"/>
    <col min="3085" max="3085" width="12.46484375" style="4" customWidth="1"/>
    <col min="3086" max="3327" width="9" style="4"/>
    <col min="3328" max="3328" width="2.796875" style="4" customWidth="1"/>
    <col min="3329" max="3329" width="9" style="4"/>
    <col min="3330" max="3330" width="12.59765625" style="4" customWidth="1"/>
    <col min="3331" max="3331" width="11.46484375" style="4" customWidth="1"/>
    <col min="3332" max="3332" width="10.06640625" style="4" customWidth="1"/>
    <col min="3333" max="3333" width="18.06640625" style="4" customWidth="1"/>
    <col min="3334" max="3334" width="10.33203125" style="4" customWidth="1"/>
    <col min="3335" max="3336" width="8.796875" style="4" customWidth="1"/>
    <col min="3337" max="3337" width="13.46484375" style="4" customWidth="1"/>
    <col min="3338" max="3338" width="12.59765625" style="4" customWidth="1"/>
    <col min="3339" max="3339" width="11.33203125" style="4" customWidth="1"/>
    <col min="3340" max="3340" width="12.59765625" style="4" customWidth="1"/>
    <col min="3341" max="3341" width="12.46484375" style="4" customWidth="1"/>
    <col min="3342" max="3583" width="9" style="4"/>
    <col min="3584" max="3584" width="2.796875" style="4" customWidth="1"/>
    <col min="3585" max="3585" width="9" style="4"/>
    <col min="3586" max="3586" width="12.59765625" style="4" customWidth="1"/>
    <col min="3587" max="3587" width="11.46484375" style="4" customWidth="1"/>
    <col min="3588" max="3588" width="10.06640625" style="4" customWidth="1"/>
    <col min="3589" max="3589" width="18.06640625" style="4" customWidth="1"/>
    <col min="3590" max="3590" width="10.33203125" style="4" customWidth="1"/>
    <col min="3591" max="3592" width="8.796875" style="4" customWidth="1"/>
    <col min="3593" max="3593" width="13.46484375" style="4" customWidth="1"/>
    <col min="3594" max="3594" width="12.59765625" style="4" customWidth="1"/>
    <col min="3595" max="3595" width="11.33203125" style="4" customWidth="1"/>
    <col min="3596" max="3596" width="12.59765625" style="4" customWidth="1"/>
    <col min="3597" max="3597" width="12.46484375" style="4" customWidth="1"/>
    <col min="3598" max="3839" width="9" style="4"/>
    <col min="3840" max="3840" width="2.796875" style="4" customWidth="1"/>
    <col min="3841" max="3841" width="9" style="4"/>
    <col min="3842" max="3842" width="12.59765625" style="4" customWidth="1"/>
    <col min="3843" max="3843" width="11.46484375" style="4" customWidth="1"/>
    <col min="3844" max="3844" width="10.06640625" style="4" customWidth="1"/>
    <col min="3845" max="3845" width="18.06640625" style="4" customWidth="1"/>
    <col min="3846" max="3846" width="10.33203125" style="4" customWidth="1"/>
    <col min="3847" max="3848" width="8.796875" style="4" customWidth="1"/>
    <col min="3849" max="3849" width="13.46484375" style="4" customWidth="1"/>
    <col min="3850" max="3850" width="12.59765625" style="4" customWidth="1"/>
    <col min="3851" max="3851" width="11.33203125" style="4" customWidth="1"/>
    <col min="3852" max="3852" width="12.59765625" style="4" customWidth="1"/>
    <col min="3853" max="3853" width="12.46484375" style="4" customWidth="1"/>
    <col min="3854" max="4095" width="9" style="4"/>
    <col min="4096" max="4096" width="2.796875" style="4" customWidth="1"/>
    <col min="4097" max="4097" width="9" style="4"/>
    <col min="4098" max="4098" width="12.59765625" style="4" customWidth="1"/>
    <col min="4099" max="4099" width="11.46484375" style="4" customWidth="1"/>
    <col min="4100" max="4100" width="10.06640625" style="4" customWidth="1"/>
    <col min="4101" max="4101" width="18.06640625" style="4" customWidth="1"/>
    <col min="4102" max="4102" width="10.33203125" style="4" customWidth="1"/>
    <col min="4103" max="4104" width="8.796875" style="4" customWidth="1"/>
    <col min="4105" max="4105" width="13.46484375" style="4" customWidth="1"/>
    <col min="4106" max="4106" width="12.59765625" style="4" customWidth="1"/>
    <col min="4107" max="4107" width="11.33203125" style="4" customWidth="1"/>
    <col min="4108" max="4108" width="12.59765625" style="4" customWidth="1"/>
    <col min="4109" max="4109" width="12.46484375" style="4" customWidth="1"/>
    <col min="4110" max="4351" width="9" style="4"/>
    <col min="4352" max="4352" width="2.796875" style="4" customWidth="1"/>
    <col min="4353" max="4353" width="9" style="4"/>
    <col min="4354" max="4354" width="12.59765625" style="4" customWidth="1"/>
    <col min="4355" max="4355" width="11.46484375" style="4" customWidth="1"/>
    <col min="4356" max="4356" width="10.06640625" style="4" customWidth="1"/>
    <col min="4357" max="4357" width="18.06640625" style="4" customWidth="1"/>
    <col min="4358" max="4358" width="10.33203125" style="4" customWidth="1"/>
    <col min="4359" max="4360" width="8.796875" style="4" customWidth="1"/>
    <col min="4361" max="4361" width="13.46484375" style="4" customWidth="1"/>
    <col min="4362" max="4362" width="12.59765625" style="4" customWidth="1"/>
    <col min="4363" max="4363" width="11.33203125" style="4" customWidth="1"/>
    <col min="4364" max="4364" width="12.59765625" style="4" customWidth="1"/>
    <col min="4365" max="4365" width="12.46484375" style="4" customWidth="1"/>
    <col min="4366" max="4607" width="9" style="4"/>
    <col min="4608" max="4608" width="2.796875" style="4" customWidth="1"/>
    <col min="4609" max="4609" width="9" style="4"/>
    <col min="4610" max="4610" width="12.59765625" style="4" customWidth="1"/>
    <col min="4611" max="4611" width="11.46484375" style="4" customWidth="1"/>
    <col min="4612" max="4612" width="10.06640625" style="4" customWidth="1"/>
    <col min="4613" max="4613" width="18.06640625" style="4" customWidth="1"/>
    <col min="4614" max="4614" width="10.33203125" style="4" customWidth="1"/>
    <col min="4615" max="4616" width="8.796875" style="4" customWidth="1"/>
    <col min="4617" max="4617" width="13.46484375" style="4" customWidth="1"/>
    <col min="4618" max="4618" width="12.59765625" style="4" customWidth="1"/>
    <col min="4619" max="4619" width="11.33203125" style="4" customWidth="1"/>
    <col min="4620" max="4620" width="12.59765625" style="4" customWidth="1"/>
    <col min="4621" max="4621" width="12.46484375" style="4" customWidth="1"/>
    <col min="4622" max="4863" width="9" style="4"/>
    <col min="4864" max="4864" width="2.796875" style="4" customWidth="1"/>
    <col min="4865" max="4865" width="9" style="4"/>
    <col min="4866" max="4866" width="12.59765625" style="4" customWidth="1"/>
    <col min="4867" max="4867" width="11.46484375" style="4" customWidth="1"/>
    <col min="4868" max="4868" width="10.06640625" style="4" customWidth="1"/>
    <col min="4869" max="4869" width="18.06640625" style="4" customWidth="1"/>
    <col min="4870" max="4870" width="10.33203125" style="4" customWidth="1"/>
    <col min="4871" max="4872" width="8.796875" style="4" customWidth="1"/>
    <col min="4873" max="4873" width="13.46484375" style="4" customWidth="1"/>
    <col min="4874" max="4874" width="12.59765625" style="4" customWidth="1"/>
    <col min="4875" max="4875" width="11.33203125" style="4" customWidth="1"/>
    <col min="4876" max="4876" width="12.59765625" style="4" customWidth="1"/>
    <col min="4877" max="4877" width="12.46484375" style="4" customWidth="1"/>
    <col min="4878" max="5119" width="9" style="4"/>
    <col min="5120" max="5120" width="2.796875" style="4" customWidth="1"/>
    <col min="5121" max="5121" width="9" style="4"/>
    <col min="5122" max="5122" width="12.59765625" style="4" customWidth="1"/>
    <col min="5123" max="5123" width="11.46484375" style="4" customWidth="1"/>
    <col min="5124" max="5124" width="10.06640625" style="4" customWidth="1"/>
    <col min="5125" max="5125" width="18.06640625" style="4" customWidth="1"/>
    <col min="5126" max="5126" width="10.33203125" style="4" customWidth="1"/>
    <col min="5127" max="5128" width="8.796875" style="4" customWidth="1"/>
    <col min="5129" max="5129" width="13.46484375" style="4" customWidth="1"/>
    <col min="5130" max="5130" width="12.59765625" style="4" customWidth="1"/>
    <col min="5131" max="5131" width="11.33203125" style="4" customWidth="1"/>
    <col min="5132" max="5132" width="12.59765625" style="4" customWidth="1"/>
    <col min="5133" max="5133" width="12.46484375" style="4" customWidth="1"/>
    <col min="5134" max="5375" width="9" style="4"/>
    <col min="5376" max="5376" width="2.796875" style="4" customWidth="1"/>
    <col min="5377" max="5377" width="9" style="4"/>
    <col min="5378" max="5378" width="12.59765625" style="4" customWidth="1"/>
    <col min="5379" max="5379" width="11.46484375" style="4" customWidth="1"/>
    <col min="5380" max="5380" width="10.06640625" style="4" customWidth="1"/>
    <col min="5381" max="5381" width="18.06640625" style="4" customWidth="1"/>
    <col min="5382" max="5382" width="10.33203125" style="4" customWidth="1"/>
    <col min="5383" max="5384" width="8.796875" style="4" customWidth="1"/>
    <col min="5385" max="5385" width="13.46484375" style="4" customWidth="1"/>
    <col min="5386" max="5386" width="12.59765625" style="4" customWidth="1"/>
    <col min="5387" max="5387" width="11.33203125" style="4" customWidth="1"/>
    <col min="5388" max="5388" width="12.59765625" style="4" customWidth="1"/>
    <col min="5389" max="5389" width="12.46484375" style="4" customWidth="1"/>
    <col min="5390" max="5631" width="9" style="4"/>
    <col min="5632" max="5632" width="2.796875" style="4" customWidth="1"/>
    <col min="5633" max="5633" width="9" style="4"/>
    <col min="5634" max="5634" width="12.59765625" style="4" customWidth="1"/>
    <col min="5635" max="5635" width="11.46484375" style="4" customWidth="1"/>
    <col min="5636" max="5636" width="10.06640625" style="4" customWidth="1"/>
    <col min="5637" max="5637" width="18.06640625" style="4" customWidth="1"/>
    <col min="5638" max="5638" width="10.33203125" style="4" customWidth="1"/>
    <col min="5639" max="5640" width="8.796875" style="4" customWidth="1"/>
    <col min="5641" max="5641" width="13.46484375" style="4" customWidth="1"/>
    <col min="5642" max="5642" width="12.59765625" style="4" customWidth="1"/>
    <col min="5643" max="5643" width="11.33203125" style="4" customWidth="1"/>
    <col min="5644" max="5644" width="12.59765625" style="4" customWidth="1"/>
    <col min="5645" max="5645" width="12.46484375" style="4" customWidth="1"/>
    <col min="5646" max="5887" width="9" style="4"/>
    <col min="5888" max="5888" width="2.796875" style="4" customWidth="1"/>
    <col min="5889" max="5889" width="9" style="4"/>
    <col min="5890" max="5890" width="12.59765625" style="4" customWidth="1"/>
    <col min="5891" max="5891" width="11.46484375" style="4" customWidth="1"/>
    <col min="5892" max="5892" width="10.06640625" style="4" customWidth="1"/>
    <col min="5893" max="5893" width="18.06640625" style="4" customWidth="1"/>
    <col min="5894" max="5894" width="10.33203125" style="4" customWidth="1"/>
    <col min="5895" max="5896" width="8.796875" style="4" customWidth="1"/>
    <col min="5897" max="5897" width="13.46484375" style="4" customWidth="1"/>
    <col min="5898" max="5898" width="12.59765625" style="4" customWidth="1"/>
    <col min="5899" max="5899" width="11.33203125" style="4" customWidth="1"/>
    <col min="5900" max="5900" width="12.59765625" style="4" customWidth="1"/>
    <col min="5901" max="5901" width="12.46484375" style="4" customWidth="1"/>
    <col min="5902" max="6143" width="9" style="4"/>
    <col min="6144" max="6144" width="2.796875" style="4" customWidth="1"/>
    <col min="6145" max="6145" width="9" style="4"/>
    <col min="6146" max="6146" width="12.59765625" style="4" customWidth="1"/>
    <col min="6147" max="6147" width="11.46484375" style="4" customWidth="1"/>
    <col min="6148" max="6148" width="10.06640625" style="4" customWidth="1"/>
    <col min="6149" max="6149" width="18.06640625" style="4" customWidth="1"/>
    <col min="6150" max="6150" width="10.33203125" style="4" customWidth="1"/>
    <col min="6151" max="6152" width="8.796875" style="4" customWidth="1"/>
    <col min="6153" max="6153" width="13.46484375" style="4" customWidth="1"/>
    <col min="6154" max="6154" width="12.59765625" style="4" customWidth="1"/>
    <col min="6155" max="6155" width="11.33203125" style="4" customWidth="1"/>
    <col min="6156" max="6156" width="12.59765625" style="4" customWidth="1"/>
    <col min="6157" max="6157" width="12.46484375" style="4" customWidth="1"/>
    <col min="6158" max="6399" width="9" style="4"/>
    <col min="6400" max="6400" width="2.796875" style="4" customWidth="1"/>
    <col min="6401" max="6401" width="9" style="4"/>
    <col min="6402" max="6402" width="12.59765625" style="4" customWidth="1"/>
    <col min="6403" max="6403" width="11.46484375" style="4" customWidth="1"/>
    <col min="6404" max="6404" width="10.06640625" style="4" customWidth="1"/>
    <col min="6405" max="6405" width="18.06640625" style="4" customWidth="1"/>
    <col min="6406" max="6406" width="10.33203125" style="4" customWidth="1"/>
    <col min="6407" max="6408" width="8.796875" style="4" customWidth="1"/>
    <col min="6409" max="6409" width="13.46484375" style="4" customWidth="1"/>
    <col min="6410" max="6410" width="12.59765625" style="4" customWidth="1"/>
    <col min="6411" max="6411" width="11.33203125" style="4" customWidth="1"/>
    <col min="6412" max="6412" width="12.59765625" style="4" customWidth="1"/>
    <col min="6413" max="6413" width="12.46484375" style="4" customWidth="1"/>
    <col min="6414" max="6655" width="9" style="4"/>
    <col min="6656" max="6656" width="2.796875" style="4" customWidth="1"/>
    <col min="6657" max="6657" width="9" style="4"/>
    <col min="6658" max="6658" width="12.59765625" style="4" customWidth="1"/>
    <col min="6659" max="6659" width="11.46484375" style="4" customWidth="1"/>
    <col min="6660" max="6660" width="10.06640625" style="4" customWidth="1"/>
    <col min="6661" max="6661" width="18.06640625" style="4" customWidth="1"/>
    <col min="6662" max="6662" width="10.33203125" style="4" customWidth="1"/>
    <col min="6663" max="6664" width="8.796875" style="4" customWidth="1"/>
    <col min="6665" max="6665" width="13.46484375" style="4" customWidth="1"/>
    <col min="6666" max="6666" width="12.59765625" style="4" customWidth="1"/>
    <col min="6667" max="6667" width="11.33203125" style="4" customWidth="1"/>
    <col min="6668" max="6668" width="12.59765625" style="4" customWidth="1"/>
    <col min="6669" max="6669" width="12.46484375" style="4" customWidth="1"/>
    <col min="6670" max="6911" width="9" style="4"/>
    <col min="6912" max="6912" width="2.796875" style="4" customWidth="1"/>
    <col min="6913" max="6913" width="9" style="4"/>
    <col min="6914" max="6914" width="12.59765625" style="4" customWidth="1"/>
    <col min="6915" max="6915" width="11.46484375" style="4" customWidth="1"/>
    <col min="6916" max="6916" width="10.06640625" style="4" customWidth="1"/>
    <col min="6917" max="6917" width="18.06640625" style="4" customWidth="1"/>
    <col min="6918" max="6918" width="10.33203125" style="4" customWidth="1"/>
    <col min="6919" max="6920" width="8.796875" style="4" customWidth="1"/>
    <col min="6921" max="6921" width="13.46484375" style="4" customWidth="1"/>
    <col min="6922" max="6922" width="12.59765625" style="4" customWidth="1"/>
    <col min="6923" max="6923" width="11.33203125" style="4" customWidth="1"/>
    <col min="6924" max="6924" width="12.59765625" style="4" customWidth="1"/>
    <col min="6925" max="6925" width="12.46484375" style="4" customWidth="1"/>
    <col min="6926" max="7167" width="9" style="4"/>
    <col min="7168" max="7168" width="2.796875" style="4" customWidth="1"/>
    <col min="7169" max="7169" width="9" style="4"/>
    <col min="7170" max="7170" width="12.59765625" style="4" customWidth="1"/>
    <col min="7171" max="7171" width="11.46484375" style="4" customWidth="1"/>
    <col min="7172" max="7172" width="10.06640625" style="4" customWidth="1"/>
    <col min="7173" max="7173" width="18.06640625" style="4" customWidth="1"/>
    <col min="7174" max="7174" width="10.33203125" style="4" customWidth="1"/>
    <col min="7175" max="7176" width="8.796875" style="4" customWidth="1"/>
    <col min="7177" max="7177" width="13.46484375" style="4" customWidth="1"/>
    <col min="7178" max="7178" width="12.59765625" style="4" customWidth="1"/>
    <col min="7179" max="7179" width="11.33203125" style="4" customWidth="1"/>
    <col min="7180" max="7180" width="12.59765625" style="4" customWidth="1"/>
    <col min="7181" max="7181" width="12.46484375" style="4" customWidth="1"/>
    <col min="7182" max="7423" width="9" style="4"/>
    <col min="7424" max="7424" width="2.796875" style="4" customWidth="1"/>
    <col min="7425" max="7425" width="9" style="4"/>
    <col min="7426" max="7426" width="12.59765625" style="4" customWidth="1"/>
    <col min="7427" max="7427" width="11.46484375" style="4" customWidth="1"/>
    <col min="7428" max="7428" width="10.06640625" style="4" customWidth="1"/>
    <col min="7429" max="7429" width="18.06640625" style="4" customWidth="1"/>
    <col min="7430" max="7430" width="10.33203125" style="4" customWidth="1"/>
    <col min="7431" max="7432" width="8.796875" style="4" customWidth="1"/>
    <col min="7433" max="7433" width="13.46484375" style="4" customWidth="1"/>
    <col min="7434" max="7434" width="12.59765625" style="4" customWidth="1"/>
    <col min="7435" max="7435" width="11.33203125" style="4" customWidth="1"/>
    <col min="7436" max="7436" width="12.59765625" style="4" customWidth="1"/>
    <col min="7437" max="7437" width="12.46484375" style="4" customWidth="1"/>
    <col min="7438" max="7679" width="9" style="4"/>
    <col min="7680" max="7680" width="2.796875" style="4" customWidth="1"/>
    <col min="7681" max="7681" width="9" style="4"/>
    <col min="7682" max="7682" width="12.59765625" style="4" customWidth="1"/>
    <col min="7683" max="7683" width="11.46484375" style="4" customWidth="1"/>
    <col min="7684" max="7684" width="10.06640625" style="4" customWidth="1"/>
    <col min="7685" max="7685" width="18.06640625" style="4" customWidth="1"/>
    <col min="7686" max="7686" width="10.33203125" style="4" customWidth="1"/>
    <col min="7687" max="7688" width="8.796875" style="4" customWidth="1"/>
    <col min="7689" max="7689" width="13.46484375" style="4" customWidth="1"/>
    <col min="7690" max="7690" width="12.59765625" style="4" customWidth="1"/>
    <col min="7691" max="7691" width="11.33203125" style="4" customWidth="1"/>
    <col min="7692" max="7692" width="12.59765625" style="4" customWidth="1"/>
    <col min="7693" max="7693" width="12.46484375" style="4" customWidth="1"/>
    <col min="7694" max="7935" width="9" style="4"/>
    <col min="7936" max="7936" width="2.796875" style="4" customWidth="1"/>
    <col min="7937" max="7937" width="9" style="4"/>
    <col min="7938" max="7938" width="12.59765625" style="4" customWidth="1"/>
    <col min="7939" max="7939" width="11.46484375" style="4" customWidth="1"/>
    <col min="7940" max="7940" width="10.06640625" style="4" customWidth="1"/>
    <col min="7941" max="7941" width="18.06640625" style="4" customWidth="1"/>
    <col min="7942" max="7942" width="10.33203125" style="4" customWidth="1"/>
    <col min="7943" max="7944" width="8.796875" style="4" customWidth="1"/>
    <col min="7945" max="7945" width="13.46484375" style="4" customWidth="1"/>
    <col min="7946" max="7946" width="12.59765625" style="4" customWidth="1"/>
    <col min="7947" max="7947" width="11.33203125" style="4" customWidth="1"/>
    <col min="7948" max="7948" width="12.59765625" style="4" customWidth="1"/>
    <col min="7949" max="7949" width="12.46484375" style="4" customWidth="1"/>
    <col min="7950" max="8191" width="9" style="4"/>
    <col min="8192" max="8192" width="2.796875" style="4" customWidth="1"/>
    <col min="8193" max="8193" width="9" style="4"/>
    <col min="8194" max="8194" width="12.59765625" style="4" customWidth="1"/>
    <col min="8195" max="8195" width="11.46484375" style="4" customWidth="1"/>
    <col min="8196" max="8196" width="10.06640625" style="4" customWidth="1"/>
    <col min="8197" max="8197" width="18.06640625" style="4" customWidth="1"/>
    <col min="8198" max="8198" width="10.33203125" style="4" customWidth="1"/>
    <col min="8199" max="8200" width="8.796875" style="4" customWidth="1"/>
    <col min="8201" max="8201" width="13.46484375" style="4" customWidth="1"/>
    <col min="8202" max="8202" width="12.59765625" style="4" customWidth="1"/>
    <col min="8203" max="8203" width="11.33203125" style="4" customWidth="1"/>
    <col min="8204" max="8204" width="12.59765625" style="4" customWidth="1"/>
    <col min="8205" max="8205" width="12.46484375" style="4" customWidth="1"/>
    <col min="8206" max="8447" width="9" style="4"/>
    <col min="8448" max="8448" width="2.796875" style="4" customWidth="1"/>
    <col min="8449" max="8449" width="9" style="4"/>
    <col min="8450" max="8450" width="12.59765625" style="4" customWidth="1"/>
    <col min="8451" max="8451" width="11.46484375" style="4" customWidth="1"/>
    <col min="8452" max="8452" width="10.06640625" style="4" customWidth="1"/>
    <col min="8453" max="8453" width="18.06640625" style="4" customWidth="1"/>
    <col min="8454" max="8454" width="10.33203125" style="4" customWidth="1"/>
    <col min="8455" max="8456" width="8.796875" style="4" customWidth="1"/>
    <col min="8457" max="8457" width="13.46484375" style="4" customWidth="1"/>
    <col min="8458" max="8458" width="12.59765625" style="4" customWidth="1"/>
    <col min="8459" max="8459" width="11.33203125" style="4" customWidth="1"/>
    <col min="8460" max="8460" width="12.59765625" style="4" customWidth="1"/>
    <col min="8461" max="8461" width="12.46484375" style="4" customWidth="1"/>
    <col min="8462" max="8703" width="9" style="4"/>
    <col min="8704" max="8704" width="2.796875" style="4" customWidth="1"/>
    <col min="8705" max="8705" width="9" style="4"/>
    <col min="8706" max="8706" width="12.59765625" style="4" customWidth="1"/>
    <col min="8707" max="8707" width="11.46484375" style="4" customWidth="1"/>
    <col min="8708" max="8708" width="10.06640625" style="4" customWidth="1"/>
    <col min="8709" max="8709" width="18.06640625" style="4" customWidth="1"/>
    <col min="8710" max="8710" width="10.33203125" style="4" customWidth="1"/>
    <col min="8711" max="8712" width="8.796875" style="4" customWidth="1"/>
    <col min="8713" max="8713" width="13.46484375" style="4" customWidth="1"/>
    <col min="8714" max="8714" width="12.59765625" style="4" customWidth="1"/>
    <col min="8715" max="8715" width="11.33203125" style="4" customWidth="1"/>
    <col min="8716" max="8716" width="12.59765625" style="4" customWidth="1"/>
    <col min="8717" max="8717" width="12.46484375" style="4" customWidth="1"/>
    <col min="8718" max="8959" width="9" style="4"/>
    <col min="8960" max="8960" width="2.796875" style="4" customWidth="1"/>
    <col min="8961" max="8961" width="9" style="4"/>
    <col min="8962" max="8962" width="12.59765625" style="4" customWidth="1"/>
    <col min="8963" max="8963" width="11.46484375" style="4" customWidth="1"/>
    <col min="8964" max="8964" width="10.06640625" style="4" customWidth="1"/>
    <col min="8965" max="8965" width="18.06640625" style="4" customWidth="1"/>
    <col min="8966" max="8966" width="10.33203125" style="4" customWidth="1"/>
    <col min="8967" max="8968" width="8.796875" style="4" customWidth="1"/>
    <col min="8969" max="8969" width="13.46484375" style="4" customWidth="1"/>
    <col min="8970" max="8970" width="12.59765625" style="4" customWidth="1"/>
    <col min="8971" max="8971" width="11.33203125" style="4" customWidth="1"/>
    <col min="8972" max="8972" width="12.59765625" style="4" customWidth="1"/>
    <col min="8973" max="8973" width="12.46484375" style="4" customWidth="1"/>
    <col min="8974" max="9215" width="9" style="4"/>
    <col min="9216" max="9216" width="2.796875" style="4" customWidth="1"/>
    <col min="9217" max="9217" width="9" style="4"/>
    <col min="9218" max="9218" width="12.59765625" style="4" customWidth="1"/>
    <col min="9219" max="9219" width="11.46484375" style="4" customWidth="1"/>
    <col min="9220" max="9220" width="10.06640625" style="4" customWidth="1"/>
    <col min="9221" max="9221" width="18.06640625" style="4" customWidth="1"/>
    <col min="9222" max="9222" width="10.33203125" style="4" customWidth="1"/>
    <col min="9223" max="9224" width="8.796875" style="4" customWidth="1"/>
    <col min="9225" max="9225" width="13.46484375" style="4" customWidth="1"/>
    <col min="9226" max="9226" width="12.59765625" style="4" customWidth="1"/>
    <col min="9227" max="9227" width="11.33203125" style="4" customWidth="1"/>
    <col min="9228" max="9228" width="12.59765625" style="4" customWidth="1"/>
    <col min="9229" max="9229" width="12.46484375" style="4" customWidth="1"/>
    <col min="9230" max="9471" width="9" style="4"/>
    <col min="9472" max="9472" width="2.796875" style="4" customWidth="1"/>
    <col min="9473" max="9473" width="9" style="4"/>
    <col min="9474" max="9474" width="12.59765625" style="4" customWidth="1"/>
    <col min="9475" max="9475" width="11.46484375" style="4" customWidth="1"/>
    <col min="9476" max="9476" width="10.06640625" style="4" customWidth="1"/>
    <col min="9477" max="9477" width="18.06640625" style="4" customWidth="1"/>
    <col min="9478" max="9478" width="10.33203125" style="4" customWidth="1"/>
    <col min="9479" max="9480" width="8.796875" style="4" customWidth="1"/>
    <col min="9481" max="9481" width="13.46484375" style="4" customWidth="1"/>
    <col min="9482" max="9482" width="12.59765625" style="4" customWidth="1"/>
    <col min="9483" max="9483" width="11.33203125" style="4" customWidth="1"/>
    <col min="9484" max="9484" width="12.59765625" style="4" customWidth="1"/>
    <col min="9485" max="9485" width="12.46484375" style="4" customWidth="1"/>
    <col min="9486" max="9727" width="9" style="4"/>
    <col min="9728" max="9728" width="2.796875" style="4" customWidth="1"/>
    <col min="9729" max="9729" width="9" style="4"/>
    <col min="9730" max="9730" width="12.59765625" style="4" customWidth="1"/>
    <col min="9731" max="9731" width="11.46484375" style="4" customWidth="1"/>
    <col min="9732" max="9732" width="10.06640625" style="4" customWidth="1"/>
    <col min="9733" max="9733" width="18.06640625" style="4" customWidth="1"/>
    <col min="9734" max="9734" width="10.33203125" style="4" customWidth="1"/>
    <col min="9735" max="9736" width="8.796875" style="4" customWidth="1"/>
    <col min="9737" max="9737" width="13.46484375" style="4" customWidth="1"/>
    <col min="9738" max="9738" width="12.59765625" style="4" customWidth="1"/>
    <col min="9739" max="9739" width="11.33203125" style="4" customWidth="1"/>
    <col min="9740" max="9740" width="12.59765625" style="4" customWidth="1"/>
    <col min="9741" max="9741" width="12.46484375" style="4" customWidth="1"/>
    <col min="9742" max="9983" width="9" style="4"/>
    <col min="9984" max="9984" width="2.796875" style="4" customWidth="1"/>
    <col min="9985" max="9985" width="9" style="4"/>
    <col min="9986" max="9986" width="12.59765625" style="4" customWidth="1"/>
    <col min="9987" max="9987" width="11.46484375" style="4" customWidth="1"/>
    <col min="9988" max="9988" width="10.06640625" style="4" customWidth="1"/>
    <col min="9989" max="9989" width="18.06640625" style="4" customWidth="1"/>
    <col min="9990" max="9990" width="10.33203125" style="4" customWidth="1"/>
    <col min="9991" max="9992" width="8.796875" style="4" customWidth="1"/>
    <col min="9993" max="9993" width="13.46484375" style="4" customWidth="1"/>
    <col min="9994" max="9994" width="12.59765625" style="4" customWidth="1"/>
    <col min="9995" max="9995" width="11.33203125" style="4" customWidth="1"/>
    <col min="9996" max="9996" width="12.59765625" style="4" customWidth="1"/>
    <col min="9997" max="9997" width="12.46484375" style="4" customWidth="1"/>
    <col min="9998" max="10239" width="9" style="4"/>
    <col min="10240" max="10240" width="2.796875" style="4" customWidth="1"/>
    <col min="10241" max="10241" width="9" style="4"/>
    <col min="10242" max="10242" width="12.59765625" style="4" customWidth="1"/>
    <col min="10243" max="10243" width="11.46484375" style="4" customWidth="1"/>
    <col min="10244" max="10244" width="10.06640625" style="4" customWidth="1"/>
    <col min="10245" max="10245" width="18.06640625" style="4" customWidth="1"/>
    <col min="10246" max="10246" width="10.33203125" style="4" customWidth="1"/>
    <col min="10247" max="10248" width="8.796875" style="4" customWidth="1"/>
    <col min="10249" max="10249" width="13.46484375" style="4" customWidth="1"/>
    <col min="10250" max="10250" width="12.59765625" style="4" customWidth="1"/>
    <col min="10251" max="10251" width="11.33203125" style="4" customWidth="1"/>
    <col min="10252" max="10252" width="12.59765625" style="4" customWidth="1"/>
    <col min="10253" max="10253" width="12.46484375" style="4" customWidth="1"/>
    <col min="10254" max="10495" width="9" style="4"/>
    <col min="10496" max="10496" width="2.796875" style="4" customWidth="1"/>
    <col min="10497" max="10497" width="9" style="4"/>
    <col min="10498" max="10498" width="12.59765625" style="4" customWidth="1"/>
    <col min="10499" max="10499" width="11.46484375" style="4" customWidth="1"/>
    <col min="10500" max="10500" width="10.06640625" style="4" customWidth="1"/>
    <col min="10501" max="10501" width="18.06640625" style="4" customWidth="1"/>
    <col min="10502" max="10502" width="10.33203125" style="4" customWidth="1"/>
    <col min="10503" max="10504" width="8.796875" style="4" customWidth="1"/>
    <col min="10505" max="10505" width="13.46484375" style="4" customWidth="1"/>
    <col min="10506" max="10506" width="12.59765625" style="4" customWidth="1"/>
    <col min="10507" max="10507" width="11.33203125" style="4" customWidth="1"/>
    <col min="10508" max="10508" width="12.59765625" style="4" customWidth="1"/>
    <col min="10509" max="10509" width="12.46484375" style="4" customWidth="1"/>
    <col min="10510" max="10751" width="9" style="4"/>
    <col min="10752" max="10752" width="2.796875" style="4" customWidth="1"/>
    <col min="10753" max="10753" width="9" style="4"/>
    <col min="10754" max="10754" width="12.59765625" style="4" customWidth="1"/>
    <col min="10755" max="10755" width="11.46484375" style="4" customWidth="1"/>
    <col min="10756" max="10756" width="10.06640625" style="4" customWidth="1"/>
    <col min="10757" max="10757" width="18.06640625" style="4" customWidth="1"/>
    <col min="10758" max="10758" width="10.33203125" style="4" customWidth="1"/>
    <col min="10759" max="10760" width="8.796875" style="4" customWidth="1"/>
    <col min="10761" max="10761" width="13.46484375" style="4" customWidth="1"/>
    <col min="10762" max="10762" width="12.59765625" style="4" customWidth="1"/>
    <col min="10763" max="10763" width="11.33203125" style="4" customWidth="1"/>
    <col min="10764" max="10764" width="12.59765625" style="4" customWidth="1"/>
    <col min="10765" max="10765" width="12.46484375" style="4" customWidth="1"/>
    <col min="10766" max="11007" width="9" style="4"/>
    <col min="11008" max="11008" width="2.796875" style="4" customWidth="1"/>
    <col min="11009" max="11009" width="9" style="4"/>
    <col min="11010" max="11010" width="12.59765625" style="4" customWidth="1"/>
    <col min="11011" max="11011" width="11.46484375" style="4" customWidth="1"/>
    <col min="11012" max="11012" width="10.06640625" style="4" customWidth="1"/>
    <col min="11013" max="11013" width="18.06640625" style="4" customWidth="1"/>
    <col min="11014" max="11014" width="10.33203125" style="4" customWidth="1"/>
    <col min="11015" max="11016" width="8.796875" style="4" customWidth="1"/>
    <col min="11017" max="11017" width="13.46484375" style="4" customWidth="1"/>
    <col min="11018" max="11018" width="12.59765625" style="4" customWidth="1"/>
    <col min="11019" max="11019" width="11.33203125" style="4" customWidth="1"/>
    <col min="11020" max="11020" width="12.59765625" style="4" customWidth="1"/>
    <col min="11021" max="11021" width="12.46484375" style="4" customWidth="1"/>
    <col min="11022" max="11263" width="9" style="4"/>
    <col min="11264" max="11264" width="2.796875" style="4" customWidth="1"/>
    <col min="11265" max="11265" width="9" style="4"/>
    <col min="11266" max="11266" width="12.59765625" style="4" customWidth="1"/>
    <col min="11267" max="11267" width="11.46484375" style="4" customWidth="1"/>
    <col min="11268" max="11268" width="10.06640625" style="4" customWidth="1"/>
    <col min="11269" max="11269" width="18.06640625" style="4" customWidth="1"/>
    <col min="11270" max="11270" width="10.33203125" style="4" customWidth="1"/>
    <col min="11271" max="11272" width="8.796875" style="4" customWidth="1"/>
    <col min="11273" max="11273" width="13.46484375" style="4" customWidth="1"/>
    <col min="11274" max="11274" width="12.59765625" style="4" customWidth="1"/>
    <col min="11275" max="11275" width="11.33203125" style="4" customWidth="1"/>
    <col min="11276" max="11276" width="12.59765625" style="4" customWidth="1"/>
    <col min="11277" max="11277" width="12.46484375" style="4" customWidth="1"/>
    <col min="11278" max="11519" width="9" style="4"/>
    <col min="11520" max="11520" width="2.796875" style="4" customWidth="1"/>
    <col min="11521" max="11521" width="9" style="4"/>
    <col min="11522" max="11522" width="12.59765625" style="4" customWidth="1"/>
    <col min="11523" max="11523" width="11.46484375" style="4" customWidth="1"/>
    <col min="11524" max="11524" width="10.06640625" style="4" customWidth="1"/>
    <col min="11525" max="11525" width="18.06640625" style="4" customWidth="1"/>
    <col min="11526" max="11526" width="10.33203125" style="4" customWidth="1"/>
    <col min="11527" max="11528" width="8.796875" style="4" customWidth="1"/>
    <col min="11529" max="11529" width="13.46484375" style="4" customWidth="1"/>
    <col min="11530" max="11530" width="12.59765625" style="4" customWidth="1"/>
    <col min="11531" max="11531" width="11.33203125" style="4" customWidth="1"/>
    <col min="11532" max="11532" width="12.59765625" style="4" customWidth="1"/>
    <col min="11533" max="11533" width="12.46484375" style="4" customWidth="1"/>
    <col min="11534" max="11775" width="9" style="4"/>
    <col min="11776" max="11776" width="2.796875" style="4" customWidth="1"/>
    <col min="11777" max="11777" width="9" style="4"/>
    <col min="11778" max="11778" width="12.59765625" style="4" customWidth="1"/>
    <col min="11779" max="11779" width="11.46484375" style="4" customWidth="1"/>
    <col min="11780" max="11780" width="10.06640625" style="4" customWidth="1"/>
    <col min="11781" max="11781" width="18.06640625" style="4" customWidth="1"/>
    <col min="11782" max="11782" width="10.33203125" style="4" customWidth="1"/>
    <col min="11783" max="11784" width="8.796875" style="4" customWidth="1"/>
    <col min="11785" max="11785" width="13.46484375" style="4" customWidth="1"/>
    <col min="11786" max="11786" width="12.59765625" style="4" customWidth="1"/>
    <col min="11787" max="11787" width="11.33203125" style="4" customWidth="1"/>
    <col min="11788" max="11788" width="12.59765625" style="4" customWidth="1"/>
    <col min="11789" max="11789" width="12.46484375" style="4" customWidth="1"/>
    <col min="11790" max="12031" width="9" style="4"/>
    <col min="12032" max="12032" width="2.796875" style="4" customWidth="1"/>
    <col min="12033" max="12033" width="9" style="4"/>
    <col min="12034" max="12034" width="12.59765625" style="4" customWidth="1"/>
    <col min="12035" max="12035" width="11.46484375" style="4" customWidth="1"/>
    <col min="12036" max="12036" width="10.06640625" style="4" customWidth="1"/>
    <col min="12037" max="12037" width="18.06640625" style="4" customWidth="1"/>
    <col min="12038" max="12038" width="10.33203125" style="4" customWidth="1"/>
    <col min="12039" max="12040" width="8.796875" style="4" customWidth="1"/>
    <col min="12041" max="12041" width="13.46484375" style="4" customWidth="1"/>
    <col min="12042" max="12042" width="12.59765625" style="4" customWidth="1"/>
    <col min="12043" max="12043" width="11.33203125" style="4" customWidth="1"/>
    <col min="12044" max="12044" width="12.59765625" style="4" customWidth="1"/>
    <col min="12045" max="12045" width="12.46484375" style="4" customWidth="1"/>
    <col min="12046" max="12287" width="9" style="4"/>
    <col min="12288" max="12288" width="2.796875" style="4" customWidth="1"/>
    <col min="12289" max="12289" width="9" style="4"/>
    <col min="12290" max="12290" width="12.59765625" style="4" customWidth="1"/>
    <col min="12291" max="12291" width="11.46484375" style="4" customWidth="1"/>
    <col min="12292" max="12292" width="10.06640625" style="4" customWidth="1"/>
    <col min="12293" max="12293" width="18.06640625" style="4" customWidth="1"/>
    <col min="12294" max="12294" width="10.33203125" style="4" customWidth="1"/>
    <col min="12295" max="12296" width="8.796875" style="4" customWidth="1"/>
    <col min="12297" max="12297" width="13.46484375" style="4" customWidth="1"/>
    <col min="12298" max="12298" width="12.59765625" style="4" customWidth="1"/>
    <col min="12299" max="12299" width="11.33203125" style="4" customWidth="1"/>
    <col min="12300" max="12300" width="12.59765625" style="4" customWidth="1"/>
    <col min="12301" max="12301" width="12.46484375" style="4" customWidth="1"/>
    <col min="12302" max="12543" width="9" style="4"/>
    <col min="12544" max="12544" width="2.796875" style="4" customWidth="1"/>
    <col min="12545" max="12545" width="9" style="4"/>
    <col min="12546" max="12546" width="12.59765625" style="4" customWidth="1"/>
    <col min="12547" max="12547" width="11.46484375" style="4" customWidth="1"/>
    <col min="12548" max="12548" width="10.06640625" style="4" customWidth="1"/>
    <col min="12549" max="12549" width="18.06640625" style="4" customWidth="1"/>
    <col min="12550" max="12550" width="10.33203125" style="4" customWidth="1"/>
    <col min="12551" max="12552" width="8.796875" style="4" customWidth="1"/>
    <col min="12553" max="12553" width="13.46484375" style="4" customWidth="1"/>
    <col min="12554" max="12554" width="12.59765625" style="4" customWidth="1"/>
    <col min="12555" max="12555" width="11.33203125" style="4" customWidth="1"/>
    <col min="12556" max="12556" width="12.59765625" style="4" customWidth="1"/>
    <col min="12557" max="12557" width="12.46484375" style="4" customWidth="1"/>
    <col min="12558" max="12799" width="9" style="4"/>
    <col min="12800" max="12800" width="2.796875" style="4" customWidth="1"/>
    <col min="12801" max="12801" width="9" style="4"/>
    <col min="12802" max="12802" width="12.59765625" style="4" customWidth="1"/>
    <col min="12803" max="12803" width="11.46484375" style="4" customWidth="1"/>
    <col min="12804" max="12804" width="10.06640625" style="4" customWidth="1"/>
    <col min="12805" max="12805" width="18.06640625" style="4" customWidth="1"/>
    <col min="12806" max="12806" width="10.33203125" style="4" customWidth="1"/>
    <col min="12807" max="12808" width="8.796875" style="4" customWidth="1"/>
    <col min="12809" max="12809" width="13.46484375" style="4" customWidth="1"/>
    <col min="12810" max="12810" width="12.59765625" style="4" customWidth="1"/>
    <col min="12811" max="12811" width="11.33203125" style="4" customWidth="1"/>
    <col min="12812" max="12812" width="12.59765625" style="4" customWidth="1"/>
    <col min="12813" max="12813" width="12.46484375" style="4" customWidth="1"/>
    <col min="12814" max="13055" width="9" style="4"/>
    <col min="13056" max="13056" width="2.796875" style="4" customWidth="1"/>
    <col min="13057" max="13057" width="9" style="4"/>
    <col min="13058" max="13058" width="12.59765625" style="4" customWidth="1"/>
    <col min="13059" max="13059" width="11.46484375" style="4" customWidth="1"/>
    <col min="13060" max="13060" width="10.06640625" style="4" customWidth="1"/>
    <col min="13061" max="13061" width="18.06640625" style="4" customWidth="1"/>
    <col min="13062" max="13062" width="10.33203125" style="4" customWidth="1"/>
    <col min="13063" max="13064" width="8.796875" style="4" customWidth="1"/>
    <col min="13065" max="13065" width="13.46484375" style="4" customWidth="1"/>
    <col min="13066" max="13066" width="12.59765625" style="4" customWidth="1"/>
    <col min="13067" max="13067" width="11.33203125" style="4" customWidth="1"/>
    <col min="13068" max="13068" width="12.59765625" style="4" customWidth="1"/>
    <col min="13069" max="13069" width="12.46484375" style="4" customWidth="1"/>
    <col min="13070" max="13311" width="9" style="4"/>
    <col min="13312" max="13312" width="2.796875" style="4" customWidth="1"/>
    <col min="13313" max="13313" width="9" style="4"/>
    <col min="13314" max="13314" width="12.59765625" style="4" customWidth="1"/>
    <col min="13315" max="13315" width="11.46484375" style="4" customWidth="1"/>
    <col min="13316" max="13316" width="10.06640625" style="4" customWidth="1"/>
    <col min="13317" max="13317" width="18.06640625" style="4" customWidth="1"/>
    <col min="13318" max="13318" width="10.33203125" style="4" customWidth="1"/>
    <col min="13319" max="13320" width="8.796875" style="4" customWidth="1"/>
    <col min="13321" max="13321" width="13.46484375" style="4" customWidth="1"/>
    <col min="13322" max="13322" width="12.59765625" style="4" customWidth="1"/>
    <col min="13323" max="13323" width="11.33203125" style="4" customWidth="1"/>
    <col min="13324" max="13324" width="12.59765625" style="4" customWidth="1"/>
    <col min="13325" max="13325" width="12.46484375" style="4" customWidth="1"/>
    <col min="13326" max="13567" width="9" style="4"/>
    <col min="13568" max="13568" width="2.796875" style="4" customWidth="1"/>
    <col min="13569" max="13569" width="9" style="4"/>
    <col min="13570" max="13570" width="12.59765625" style="4" customWidth="1"/>
    <col min="13571" max="13571" width="11.46484375" style="4" customWidth="1"/>
    <col min="13572" max="13572" width="10.06640625" style="4" customWidth="1"/>
    <col min="13573" max="13573" width="18.06640625" style="4" customWidth="1"/>
    <col min="13574" max="13574" width="10.33203125" style="4" customWidth="1"/>
    <col min="13575" max="13576" width="8.796875" style="4" customWidth="1"/>
    <col min="13577" max="13577" width="13.46484375" style="4" customWidth="1"/>
    <col min="13578" max="13578" width="12.59765625" style="4" customWidth="1"/>
    <col min="13579" max="13579" width="11.33203125" style="4" customWidth="1"/>
    <col min="13580" max="13580" width="12.59765625" style="4" customWidth="1"/>
    <col min="13581" max="13581" width="12.46484375" style="4" customWidth="1"/>
    <col min="13582" max="13823" width="9" style="4"/>
    <col min="13824" max="13824" width="2.796875" style="4" customWidth="1"/>
    <col min="13825" max="13825" width="9" style="4"/>
    <col min="13826" max="13826" width="12.59765625" style="4" customWidth="1"/>
    <col min="13827" max="13827" width="11.46484375" style="4" customWidth="1"/>
    <col min="13828" max="13828" width="10.06640625" style="4" customWidth="1"/>
    <col min="13829" max="13829" width="18.06640625" style="4" customWidth="1"/>
    <col min="13830" max="13830" width="10.33203125" style="4" customWidth="1"/>
    <col min="13831" max="13832" width="8.796875" style="4" customWidth="1"/>
    <col min="13833" max="13833" width="13.46484375" style="4" customWidth="1"/>
    <col min="13834" max="13834" width="12.59765625" style="4" customWidth="1"/>
    <col min="13835" max="13835" width="11.33203125" style="4" customWidth="1"/>
    <col min="13836" max="13836" width="12.59765625" style="4" customWidth="1"/>
    <col min="13837" max="13837" width="12.46484375" style="4" customWidth="1"/>
    <col min="13838" max="14079" width="9" style="4"/>
    <col min="14080" max="14080" width="2.796875" style="4" customWidth="1"/>
    <col min="14081" max="14081" width="9" style="4"/>
    <col min="14082" max="14082" width="12.59765625" style="4" customWidth="1"/>
    <col min="14083" max="14083" width="11.46484375" style="4" customWidth="1"/>
    <col min="14084" max="14084" width="10.06640625" style="4" customWidth="1"/>
    <col min="14085" max="14085" width="18.06640625" style="4" customWidth="1"/>
    <col min="14086" max="14086" width="10.33203125" style="4" customWidth="1"/>
    <col min="14087" max="14088" width="8.796875" style="4" customWidth="1"/>
    <col min="14089" max="14089" width="13.46484375" style="4" customWidth="1"/>
    <col min="14090" max="14090" width="12.59765625" style="4" customWidth="1"/>
    <col min="14091" max="14091" width="11.33203125" style="4" customWidth="1"/>
    <col min="14092" max="14092" width="12.59765625" style="4" customWidth="1"/>
    <col min="14093" max="14093" width="12.46484375" style="4" customWidth="1"/>
    <col min="14094" max="14335" width="9" style="4"/>
    <col min="14336" max="14336" width="2.796875" style="4" customWidth="1"/>
    <col min="14337" max="14337" width="9" style="4"/>
    <col min="14338" max="14338" width="12.59765625" style="4" customWidth="1"/>
    <col min="14339" max="14339" width="11.46484375" style="4" customWidth="1"/>
    <col min="14340" max="14340" width="10.06640625" style="4" customWidth="1"/>
    <col min="14341" max="14341" width="18.06640625" style="4" customWidth="1"/>
    <col min="14342" max="14342" width="10.33203125" style="4" customWidth="1"/>
    <col min="14343" max="14344" width="8.796875" style="4" customWidth="1"/>
    <col min="14345" max="14345" width="13.46484375" style="4" customWidth="1"/>
    <col min="14346" max="14346" width="12.59765625" style="4" customWidth="1"/>
    <col min="14347" max="14347" width="11.33203125" style="4" customWidth="1"/>
    <col min="14348" max="14348" width="12.59765625" style="4" customWidth="1"/>
    <col min="14349" max="14349" width="12.46484375" style="4" customWidth="1"/>
    <col min="14350" max="14591" width="9" style="4"/>
    <col min="14592" max="14592" width="2.796875" style="4" customWidth="1"/>
    <col min="14593" max="14593" width="9" style="4"/>
    <col min="14594" max="14594" width="12.59765625" style="4" customWidth="1"/>
    <col min="14595" max="14595" width="11.46484375" style="4" customWidth="1"/>
    <col min="14596" max="14596" width="10.06640625" style="4" customWidth="1"/>
    <col min="14597" max="14597" width="18.06640625" style="4" customWidth="1"/>
    <col min="14598" max="14598" width="10.33203125" style="4" customWidth="1"/>
    <col min="14599" max="14600" width="8.796875" style="4" customWidth="1"/>
    <col min="14601" max="14601" width="13.46484375" style="4" customWidth="1"/>
    <col min="14602" max="14602" width="12.59765625" style="4" customWidth="1"/>
    <col min="14603" max="14603" width="11.33203125" style="4" customWidth="1"/>
    <col min="14604" max="14604" width="12.59765625" style="4" customWidth="1"/>
    <col min="14605" max="14605" width="12.46484375" style="4" customWidth="1"/>
    <col min="14606" max="14847" width="9" style="4"/>
    <col min="14848" max="14848" width="2.796875" style="4" customWidth="1"/>
    <col min="14849" max="14849" width="9" style="4"/>
    <col min="14850" max="14850" width="12.59765625" style="4" customWidth="1"/>
    <col min="14851" max="14851" width="11.46484375" style="4" customWidth="1"/>
    <col min="14852" max="14852" width="10.06640625" style="4" customWidth="1"/>
    <col min="14853" max="14853" width="18.06640625" style="4" customWidth="1"/>
    <col min="14854" max="14854" width="10.33203125" style="4" customWidth="1"/>
    <col min="14855" max="14856" width="8.796875" style="4" customWidth="1"/>
    <col min="14857" max="14857" width="13.46484375" style="4" customWidth="1"/>
    <col min="14858" max="14858" width="12.59765625" style="4" customWidth="1"/>
    <col min="14859" max="14859" width="11.33203125" style="4" customWidth="1"/>
    <col min="14860" max="14860" width="12.59765625" style="4" customWidth="1"/>
    <col min="14861" max="14861" width="12.46484375" style="4" customWidth="1"/>
    <col min="14862" max="15103" width="9" style="4"/>
    <col min="15104" max="15104" width="2.796875" style="4" customWidth="1"/>
    <col min="15105" max="15105" width="9" style="4"/>
    <col min="15106" max="15106" width="12.59765625" style="4" customWidth="1"/>
    <col min="15107" max="15107" width="11.46484375" style="4" customWidth="1"/>
    <col min="15108" max="15108" width="10.06640625" style="4" customWidth="1"/>
    <col min="15109" max="15109" width="18.06640625" style="4" customWidth="1"/>
    <col min="15110" max="15110" width="10.33203125" style="4" customWidth="1"/>
    <col min="15111" max="15112" width="8.796875" style="4" customWidth="1"/>
    <col min="15113" max="15113" width="13.46484375" style="4" customWidth="1"/>
    <col min="15114" max="15114" width="12.59765625" style="4" customWidth="1"/>
    <col min="15115" max="15115" width="11.33203125" style="4" customWidth="1"/>
    <col min="15116" max="15116" width="12.59765625" style="4" customWidth="1"/>
    <col min="15117" max="15117" width="12.46484375" style="4" customWidth="1"/>
    <col min="15118" max="15359" width="9" style="4"/>
    <col min="15360" max="15360" width="2.796875" style="4" customWidth="1"/>
    <col min="15361" max="15361" width="9" style="4"/>
    <col min="15362" max="15362" width="12.59765625" style="4" customWidth="1"/>
    <col min="15363" max="15363" width="11.46484375" style="4" customWidth="1"/>
    <col min="15364" max="15364" width="10.06640625" style="4" customWidth="1"/>
    <col min="15365" max="15365" width="18.06640625" style="4" customWidth="1"/>
    <col min="15366" max="15366" width="10.33203125" style="4" customWidth="1"/>
    <col min="15367" max="15368" width="8.796875" style="4" customWidth="1"/>
    <col min="15369" max="15369" width="13.46484375" style="4" customWidth="1"/>
    <col min="15370" max="15370" width="12.59765625" style="4" customWidth="1"/>
    <col min="15371" max="15371" width="11.33203125" style="4" customWidth="1"/>
    <col min="15372" max="15372" width="12.59765625" style="4" customWidth="1"/>
    <col min="15373" max="15373" width="12.46484375" style="4" customWidth="1"/>
    <col min="15374" max="15615" width="9" style="4"/>
    <col min="15616" max="15616" width="2.796875" style="4" customWidth="1"/>
    <col min="15617" max="15617" width="9" style="4"/>
    <col min="15618" max="15618" width="12.59765625" style="4" customWidth="1"/>
    <col min="15619" max="15619" width="11.46484375" style="4" customWidth="1"/>
    <col min="15620" max="15620" width="10.06640625" style="4" customWidth="1"/>
    <col min="15621" max="15621" width="18.06640625" style="4" customWidth="1"/>
    <col min="15622" max="15622" width="10.33203125" style="4" customWidth="1"/>
    <col min="15623" max="15624" width="8.796875" style="4" customWidth="1"/>
    <col min="15625" max="15625" width="13.46484375" style="4" customWidth="1"/>
    <col min="15626" max="15626" width="12.59765625" style="4" customWidth="1"/>
    <col min="15627" max="15627" width="11.33203125" style="4" customWidth="1"/>
    <col min="15628" max="15628" width="12.59765625" style="4" customWidth="1"/>
    <col min="15629" max="15629" width="12.46484375" style="4" customWidth="1"/>
    <col min="15630" max="15871" width="9" style="4"/>
    <col min="15872" max="15872" width="2.796875" style="4" customWidth="1"/>
    <col min="15873" max="15873" width="9" style="4"/>
    <col min="15874" max="15874" width="12.59765625" style="4" customWidth="1"/>
    <col min="15875" max="15875" width="11.46484375" style="4" customWidth="1"/>
    <col min="15876" max="15876" width="10.06640625" style="4" customWidth="1"/>
    <col min="15877" max="15877" width="18.06640625" style="4" customWidth="1"/>
    <col min="15878" max="15878" width="10.33203125" style="4" customWidth="1"/>
    <col min="15879" max="15880" width="8.796875" style="4" customWidth="1"/>
    <col min="15881" max="15881" width="13.46484375" style="4" customWidth="1"/>
    <col min="15882" max="15882" width="12.59765625" style="4" customWidth="1"/>
    <col min="15883" max="15883" width="11.33203125" style="4" customWidth="1"/>
    <col min="15884" max="15884" width="12.59765625" style="4" customWidth="1"/>
    <col min="15885" max="15885" width="12.46484375" style="4" customWidth="1"/>
    <col min="15886" max="16127" width="9" style="4"/>
    <col min="16128" max="16128" width="2.796875" style="4" customWidth="1"/>
    <col min="16129" max="16129" width="9" style="4"/>
    <col min="16130" max="16130" width="12.59765625" style="4" customWidth="1"/>
    <col min="16131" max="16131" width="11.46484375" style="4" customWidth="1"/>
    <col min="16132" max="16132" width="10.06640625" style="4" customWidth="1"/>
    <col min="16133" max="16133" width="18.06640625" style="4" customWidth="1"/>
    <col min="16134" max="16134" width="10.33203125" style="4" customWidth="1"/>
    <col min="16135" max="16136" width="8.796875" style="4" customWidth="1"/>
    <col min="16137" max="16137" width="13.46484375" style="4" customWidth="1"/>
    <col min="16138" max="16138" width="12.59765625" style="4" customWidth="1"/>
    <col min="16139" max="16139" width="11.33203125" style="4" customWidth="1"/>
    <col min="16140" max="16140" width="12.59765625" style="4" customWidth="1"/>
    <col min="16141" max="16141" width="12.46484375" style="4" customWidth="1"/>
    <col min="16142" max="16384" width="9" style="4"/>
  </cols>
  <sheetData>
    <row r="1" spans="2:11" ht="25.05" customHeight="1">
      <c r="B1" s="4" t="s">
        <v>194</v>
      </c>
    </row>
    <row r="2" spans="2:11" s="1" customFormat="1" ht="25.05" customHeight="1">
      <c r="B2" s="79" t="s">
        <v>193</v>
      </c>
      <c r="C2" s="79"/>
      <c r="D2" s="79"/>
      <c r="E2" s="79"/>
      <c r="F2" s="79"/>
      <c r="G2" s="79"/>
      <c r="H2" s="79"/>
      <c r="I2" s="79"/>
      <c r="J2" s="79"/>
      <c r="K2" s="79"/>
    </row>
    <row r="3" spans="2:11" s="1" customFormat="1" ht="25.05" customHeight="1">
      <c r="B3" s="8" t="s">
        <v>0</v>
      </c>
      <c r="C3" s="9" t="s">
        <v>28</v>
      </c>
      <c r="D3" s="10" t="s">
        <v>1</v>
      </c>
      <c r="E3" s="17">
        <v>43843</v>
      </c>
      <c r="F3" s="8" t="s">
        <v>2</v>
      </c>
      <c r="G3" s="80" t="s">
        <v>96</v>
      </c>
      <c r="H3" s="81"/>
      <c r="I3" s="81"/>
      <c r="J3" s="81"/>
      <c r="K3" s="82"/>
    </row>
    <row r="4" spans="2:11" s="1" customFormat="1" ht="25.05" customHeight="1">
      <c r="B4" s="10" t="s">
        <v>3</v>
      </c>
      <c r="C4" s="11" t="s">
        <v>97</v>
      </c>
      <c r="D4" s="8" t="s">
        <v>4</v>
      </c>
      <c r="E4" s="18" t="s">
        <v>98</v>
      </c>
      <c r="F4" s="10" t="s">
        <v>80</v>
      </c>
      <c r="G4" s="83">
        <v>15</v>
      </c>
      <c r="H4" s="84"/>
      <c r="I4" s="84"/>
      <c r="J4" s="84"/>
      <c r="K4" s="85"/>
    </row>
    <row r="5" spans="2:11" s="2" customFormat="1" ht="25.05" customHeight="1"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2:11" s="3" customFormat="1" ht="25.05" customHeight="1">
      <c r="B6" s="12" t="s">
        <v>5</v>
      </c>
      <c r="C6" s="13" t="s">
        <v>6</v>
      </c>
      <c r="D6" s="14" t="s">
        <v>108</v>
      </c>
      <c r="E6" s="12" t="s">
        <v>7</v>
      </c>
      <c r="F6" s="12" t="s">
        <v>8</v>
      </c>
      <c r="G6" s="15" t="s">
        <v>9</v>
      </c>
      <c r="H6" s="12" t="s">
        <v>8</v>
      </c>
      <c r="I6" s="12" t="s">
        <v>10</v>
      </c>
      <c r="J6" s="12" t="s">
        <v>11</v>
      </c>
      <c r="K6" s="12" t="s">
        <v>12</v>
      </c>
    </row>
    <row r="7" spans="2:11" s="3" customFormat="1" ht="25.05" customHeight="1">
      <c r="B7" s="72" t="s">
        <v>14</v>
      </c>
      <c r="C7" s="23" t="s">
        <v>99</v>
      </c>
      <c r="D7" s="56" t="s">
        <v>159</v>
      </c>
      <c r="E7" s="23">
        <v>1</v>
      </c>
      <c r="F7" s="23" t="s">
        <v>81</v>
      </c>
      <c r="G7" s="23">
        <v>1</v>
      </c>
      <c r="H7" s="23" t="s">
        <v>27</v>
      </c>
      <c r="I7" s="23">
        <v>10000</v>
      </c>
      <c r="J7" s="23">
        <f>E7*G7*I7</f>
        <v>10000</v>
      </c>
      <c r="K7" s="23"/>
    </row>
    <row r="8" spans="2:11" s="3" customFormat="1" ht="25.05" customHeight="1">
      <c r="B8" s="73"/>
      <c r="C8" s="23" t="s">
        <v>152</v>
      </c>
      <c r="D8" s="56" t="s">
        <v>153</v>
      </c>
      <c r="E8" s="23">
        <v>1</v>
      </c>
      <c r="F8" s="23" t="s">
        <v>76</v>
      </c>
      <c r="G8" s="23">
        <v>1</v>
      </c>
      <c r="H8" s="23" t="s">
        <v>76</v>
      </c>
      <c r="I8" s="23">
        <v>7500</v>
      </c>
      <c r="J8" s="23">
        <f t="shared" ref="J8:J14" si="0">E8*G8*I8</f>
        <v>7500</v>
      </c>
      <c r="K8" s="23"/>
    </row>
    <row r="9" spans="2:11" s="3" customFormat="1" ht="25.05" customHeight="1">
      <c r="B9" s="73"/>
      <c r="C9" s="23" t="s">
        <v>100</v>
      </c>
      <c r="D9" s="56" t="s">
        <v>101</v>
      </c>
      <c r="E9" s="23">
        <v>40</v>
      </c>
      <c r="F9" s="23" t="s">
        <v>107</v>
      </c>
      <c r="G9" s="23">
        <v>1</v>
      </c>
      <c r="H9" s="23" t="s">
        <v>76</v>
      </c>
      <c r="I9" s="23">
        <v>35</v>
      </c>
      <c r="J9" s="23">
        <f t="shared" si="0"/>
        <v>1400</v>
      </c>
      <c r="K9" s="23"/>
    </row>
    <row r="10" spans="2:11" s="3" customFormat="1" ht="25.05" customHeight="1">
      <c r="B10" s="73"/>
      <c r="C10" s="23" t="s">
        <v>138</v>
      </c>
      <c r="D10" s="56" t="s">
        <v>154</v>
      </c>
      <c r="E10" s="23">
        <v>40</v>
      </c>
      <c r="F10" s="23" t="s">
        <v>147</v>
      </c>
      <c r="G10" s="23">
        <v>1</v>
      </c>
      <c r="H10" s="23" t="s">
        <v>76</v>
      </c>
      <c r="I10" s="23">
        <v>60</v>
      </c>
      <c r="J10" s="23">
        <f t="shared" si="0"/>
        <v>2400</v>
      </c>
      <c r="K10" s="23"/>
    </row>
    <row r="11" spans="2:11" s="3" customFormat="1" ht="25.05" customHeight="1">
      <c r="B11" s="73"/>
      <c r="C11" s="23" t="s">
        <v>140</v>
      </c>
      <c r="D11" s="56" t="s">
        <v>155</v>
      </c>
      <c r="E11" s="21">
        <v>1</v>
      </c>
      <c r="F11" s="21" t="s">
        <v>81</v>
      </c>
      <c r="G11" s="23">
        <v>1</v>
      </c>
      <c r="H11" s="23" t="s">
        <v>76</v>
      </c>
      <c r="I11" s="23">
        <v>65000</v>
      </c>
      <c r="J11" s="23">
        <f t="shared" si="0"/>
        <v>65000</v>
      </c>
      <c r="K11" s="23"/>
    </row>
    <row r="12" spans="2:11" s="3" customFormat="1" ht="25.05" customHeight="1">
      <c r="B12" s="73"/>
      <c r="C12" s="23" t="s">
        <v>133</v>
      </c>
      <c r="D12" s="56" t="s">
        <v>160</v>
      </c>
      <c r="E12" s="21">
        <v>90</v>
      </c>
      <c r="F12" s="23" t="s">
        <v>109</v>
      </c>
      <c r="G12" s="23">
        <v>1</v>
      </c>
      <c r="H12" s="23" t="s">
        <v>76</v>
      </c>
      <c r="I12" s="23">
        <v>150</v>
      </c>
      <c r="J12" s="23">
        <f t="shared" si="0"/>
        <v>13500</v>
      </c>
      <c r="K12" s="24"/>
    </row>
    <row r="13" spans="2:11" s="3" customFormat="1" ht="25.05" customHeight="1">
      <c r="B13" s="73"/>
      <c r="C13" s="23" t="s">
        <v>134</v>
      </c>
      <c r="D13" s="56"/>
      <c r="E13" s="21">
        <v>12</v>
      </c>
      <c r="F13" s="21" t="s">
        <v>135</v>
      </c>
      <c r="G13" s="23">
        <v>1</v>
      </c>
      <c r="H13" s="23" t="s">
        <v>76</v>
      </c>
      <c r="I13" s="23">
        <v>200</v>
      </c>
      <c r="J13" s="23">
        <f t="shared" si="0"/>
        <v>2400</v>
      </c>
      <c r="K13" s="57"/>
    </row>
    <row r="14" spans="2:11" s="25" customFormat="1" ht="25.05" customHeight="1">
      <c r="B14" s="73"/>
      <c r="C14" s="23" t="s">
        <v>110</v>
      </c>
      <c r="D14" s="56" t="s">
        <v>161</v>
      </c>
      <c r="E14" s="23">
        <v>18</v>
      </c>
      <c r="F14" s="23" t="s">
        <v>109</v>
      </c>
      <c r="G14" s="21">
        <v>1</v>
      </c>
      <c r="H14" s="21" t="s">
        <v>27</v>
      </c>
      <c r="I14" s="23">
        <v>250</v>
      </c>
      <c r="J14" s="23">
        <f t="shared" si="0"/>
        <v>4500</v>
      </c>
      <c r="K14" s="57"/>
    </row>
    <row r="15" spans="2:11" s="25" customFormat="1" ht="25.05" customHeight="1">
      <c r="B15" s="73"/>
      <c r="C15" s="23" t="s">
        <v>111</v>
      </c>
      <c r="D15" s="56" t="s">
        <v>112</v>
      </c>
      <c r="E15" s="23">
        <v>90</v>
      </c>
      <c r="F15" s="23" t="s">
        <v>109</v>
      </c>
      <c r="G15" s="21">
        <v>1</v>
      </c>
      <c r="H15" s="21" t="s">
        <v>27</v>
      </c>
      <c r="I15" s="23">
        <v>35</v>
      </c>
      <c r="J15" s="23">
        <f>E15*G15*I15</f>
        <v>3150</v>
      </c>
      <c r="K15" s="24"/>
    </row>
    <row r="16" spans="2:11" s="3" customFormat="1" ht="25.05" customHeight="1">
      <c r="B16" s="73"/>
      <c r="C16" s="23" t="s">
        <v>156</v>
      </c>
      <c r="D16" s="56" t="s">
        <v>157</v>
      </c>
      <c r="E16" s="23">
        <v>1</v>
      </c>
      <c r="F16" s="23" t="s">
        <v>158</v>
      </c>
      <c r="G16" s="23">
        <v>1</v>
      </c>
      <c r="H16" s="23" t="s">
        <v>27</v>
      </c>
      <c r="I16" s="23">
        <v>800</v>
      </c>
      <c r="J16" s="23">
        <f>E16*G16*I16</f>
        <v>800</v>
      </c>
      <c r="K16" s="23"/>
    </row>
    <row r="17" spans="2:11" s="25" customFormat="1" ht="25.05" customHeight="1">
      <c r="B17" s="73"/>
      <c r="C17" s="23" t="s">
        <v>178</v>
      </c>
      <c r="D17" s="56" t="s">
        <v>179</v>
      </c>
      <c r="E17" s="23">
        <v>9.6</v>
      </c>
      <c r="F17" s="23" t="s">
        <v>109</v>
      </c>
      <c r="G17" s="21">
        <v>1</v>
      </c>
      <c r="H17" s="21" t="s">
        <v>27</v>
      </c>
      <c r="I17" s="23">
        <v>250</v>
      </c>
      <c r="J17" s="23">
        <f t="shared" ref="J17" si="1">E17*G17*I17</f>
        <v>2400</v>
      </c>
      <c r="K17" s="57"/>
    </row>
    <row r="18" spans="2:11" s="25" customFormat="1" ht="25.05" customHeight="1">
      <c r="B18" s="73"/>
      <c r="C18" s="23" t="s">
        <v>171</v>
      </c>
      <c r="D18" s="56" t="s">
        <v>180</v>
      </c>
      <c r="E18" s="23">
        <v>16</v>
      </c>
      <c r="F18" s="23" t="s">
        <v>109</v>
      </c>
      <c r="G18" s="21">
        <v>1</v>
      </c>
      <c r="H18" s="21" t="s">
        <v>27</v>
      </c>
      <c r="I18" s="23">
        <v>50</v>
      </c>
      <c r="J18" s="23">
        <f>E18*G18*I18</f>
        <v>800</v>
      </c>
      <c r="K18" s="24"/>
    </row>
    <row r="19" spans="2:11" s="25" customFormat="1" ht="25.05" customHeight="1">
      <c r="B19" s="74"/>
      <c r="C19" s="75" t="s">
        <v>14</v>
      </c>
      <c r="D19" s="67"/>
      <c r="E19" s="67"/>
      <c r="F19" s="67"/>
      <c r="G19" s="67"/>
      <c r="H19" s="67"/>
      <c r="I19" s="68"/>
      <c r="J19" s="26">
        <f>SUM(J7:J18)</f>
        <v>113850</v>
      </c>
      <c r="K19" s="24"/>
    </row>
    <row r="20" spans="2:11" s="25" customFormat="1" ht="25.05" customHeight="1">
      <c r="B20" s="72" t="s">
        <v>17</v>
      </c>
      <c r="C20" s="19" t="s">
        <v>136</v>
      </c>
      <c r="D20" s="44" t="s">
        <v>29</v>
      </c>
      <c r="E20" s="45">
        <v>110</v>
      </c>
      <c r="F20" s="45" t="s">
        <v>30</v>
      </c>
      <c r="G20" s="45">
        <v>1</v>
      </c>
      <c r="H20" s="45" t="s">
        <v>31</v>
      </c>
      <c r="I20" s="46">
        <v>600</v>
      </c>
      <c r="J20" s="46">
        <f>I20*G20*E20</f>
        <v>66000</v>
      </c>
      <c r="K20" s="24"/>
    </row>
    <row r="21" spans="2:11" s="25" customFormat="1" ht="25.05" customHeight="1">
      <c r="B21" s="73"/>
      <c r="C21" s="19" t="s">
        <v>32</v>
      </c>
      <c r="D21" s="44"/>
      <c r="E21" s="45">
        <v>4</v>
      </c>
      <c r="F21" s="45" t="s">
        <v>33</v>
      </c>
      <c r="G21" s="45">
        <v>1</v>
      </c>
      <c r="H21" s="45" t="s">
        <v>31</v>
      </c>
      <c r="I21" s="46">
        <v>1500</v>
      </c>
      <c r="J21" s="46">
        <f t="shared" ref="J21:J31" si="2">I21*G21*E21</f>
        <v>6000</v>
      </c>
      <c r="K21" s="24"/>
    </row>
    <row r="22" spans="2:11" s="25" customFormat="1" ht="25.05" customHeight="1">
      <c r="B22" s="73"/>
      <c r="C22" s="19" t="s">
        <v>151</v>
      </c>
      <c r="D22" s="44" t="s">
        <v>34</v>
      </c>
      <c r="E22" s="45">
        <v>2</v>
      </c>
      <c r="F22" s="45" t="s">
        <v>33</v>
      </c>
      <c r="G22" s="45">
        <v>1</v>
      </c>
      <c r="H22" s="45" t="s">
        <v>31</v>
      </c>
      <c r="I22" s="46">
        <v>500</v>
      </c>
      <c r="J22" s="46">
        <f t="shared" si="2"/>
        <v>1000</v>
      </c>
      <c r="K22" s="58"/>
    </row>
    <row r="23" spans="2:11" s="25" customFormat="1" ht="25.05" customHeight="1">
      <c r="B23" s="73"/>
      <c r="C23" s="19" t="s">
        <v>35</v>
      </c>
      <c r="D23" s="44" t="s">
        <v>36</v>
      </c>
      <c r="E23" s="45">
        <v>2</v>
      </c>
      <c r="F23" s="45" t="s">
        <v>33</v>
      </c>
      <c r="G23" s="45">
        <v>1</v>
      </c>
      <c r="H23" s="45" t="s">
        <v>31</v>
      </c>
      <c r="I23" s="46">
        <v>1500</v>
      </c>
      <c r="J23" s="46">
        <f t="shared" si="2"/>
        <v>3000</v>
      </c>
      <c r="K23" s="58"/>
    </row>
    <row r="24" spans="2:11" s="25" customFormat="1" ht="25.05" customHeight="1">
      <c r="B24" s="73"/>
      <c r="C24" s="19" t="s">
        <v>37</v>
      </c>
      <c r="D24" s="44" t="s">
        <v>38</v>
      </c>
      <c r="E24" s="45">
        <v>1</v>
      </c>
      <c r="F24" s="45" t="s">
        <v>33</v>
      </c>
      <c r="G24" s="45">
        <v>1</v>
      </c>
      <c r="H24" s="45" t="s">
        <v>31</v>
      </c>
      <c r="I24" s="46">
        <v>8000</v>
      </c>
      <c r="J24" s="46">
        <f t="shared" si="2"/>
        <v>8000</v>
      </c>
      <c r="K24" s="58"/>
    </row>
    <row r="25" spans="2:11" s="25" customFormat="1" ht="25.05" customHeight="1">
      <c r="B25" s="73"/>
      <c r="C25" s="19" t="s">
        <v>39</v>
      </c>
      <c r="D25" s="44" t="s">
        <v>40</v>
      </c>
      <c r="E25" s="45">
        <v>1</v>
      </c>
      <c r="F25" s="45" t="s">
        <v>33</v>
      </c>
      <c r="G25" s="45">
        <v>1</v>
      </c>
      <c r="H25" s="45" t="s">
        <v>31</v>
      </c>
      <c r="I25" s="46">
        <v>4000</v>
      </c>
      <c r="J25" s="46">
        <f t="shared" si="2"/>
        <v>4000</v>
      </c>
      <c r="K25" s="58"/>
    </row>
    <row r="26" spans="2:11" s="25" customFormat="1" ht="25.05" customHeight="1">
      <c r="B26" s="73"/>
      <c r="C26" s="19" t="s">
        <v>114</v>
      </c>
      <c r="D26" s="44" t="s">
        <v>144</v>
      </c>
      <c r="E26" s="45">
        <v>1</v>
      </c>
      <c r="F26" s="45" t="s">
        <v>33</v>
      </c>
      <c r="G26" s="45">
        <v>1</v>
      </c>
      <c r="H26" s="45" t="s">
        <v>31</v>
      </c>
      <c r="I26" s="46">
        <v>800</v>
      </c>
      <c r="J26" s="46">
        <f t="shared" si="2"/>
        <v>800</v>
      </c>
      <c r="K26" s="24"/>
    </row>
    <row r="27" spans="2:11" s="25" customFormat="1" ht="25.05" customHeight="1">
      <c r="B27" s="73"/>
      <c r="C27" s="19" t="s">
        <v>41</v>
      </c>
      <c r="D27" s="44" t="s">
        <v>113</v>
      </c>
      <c r="E27" s="45">
        <v>5</v>
      </c>
      <c r="F27" s="45" t="s">
        <v>33</v>
      </c>
      <c r="G27" s="45">
        <v>1</v>
      </c>
      <c r="H27" s="45" t="s">
        <v>31</v>
      </c>
      <c r="I27" s="46">
        <v>500</v>
      </c>
      <c r="J27" s="46">
        <f t="shared" si="2"/>
        <v>2500</v>
      </c>
      <c r="K27" s="57"/>
    </row>
    <row r="28" spans="2:11" s="25" customFormat="1" ht="25.05" customHeight="1">
      <c r="B28" s="73"/>
      <c r="C28" s="19" t="s">
        <v>42</v>
      </c>
      <c r="D28" s="44" t="s">
        <v>43</v>
      </c>
      <c r="E28" s="45">
        <v>6</v>
      </c>
      <c r="F28" s="45" t="s">
        <v>44</v>
      </c>
      <c r="G28" s="45">
        <v>1</v>
      </c>
      <c r="H28" s="45" t="s">
        <v>31</v>
      </c>
      <c r="I28" s="46">
        <v>450</v>
      </c>
      <c r="J28" s="46">
        <f t="shared" si="2"/>
        <v>2700</v>
      </c>
      <c r="K28" s="24"/>
    </row>
    <row r="29" spans="2:11" s="25" customFormat="1" ht="25.05" customHeight="1">
      <c r="B29" s="73"/>
      <c r="C29" s="19" t="s">
        <v>45</v>
      </c>
      <c r="D29" s="44" t="s">
        <v>46</v>
      </c>
      <c r="E29" s="45">
        <v>2</v>
      </c>
      <c r="F29" s="45" t="s">
        <v>33</v>
      </c>
      <c r="G29" s="45">
        <v>1</v>
      </c>
      <c r="H29" s="45" t="s">
        <v>31</v>
      </c>
      <c r="I29" s="46">
        <v>300</v>
      </c>
      <c r="J29" s="46">
        <f t="shared" si="2"/>
        <v>600</v>
      </c>
      <c r="K29" s="24"/>
    </row>
    <row r="30" spans="2:11" s="25" customFormat="1" ht="24.75" customHeight="1">
      <c r="B30" s="73"/>
      <c r="C30" s="19" t="s">
        <v>141</v>
      </c>
      <c r="D30" s="44" t="s">
        <v>142</v>
      </c>
      <c r="E30" s="45">
        <v>1</v>
      </c>
      <c r="F30" s="45" t="s">
        <v>143</v>
      </c>
      <c r="G30" s="45">
        <v>1</v>
      </c>
      <c r="H30" s="45" t="s">
        <v>31</v>
      </c>
      <c r="I30" s="46">
        <v>1500</v>
      </c>
      <c r="J30" s="46">
        <f t="shared" si="2"/>
        <v>1500</v>
      </c>
      <c r="K30" s="24"/>
    </row>
    <row r="31" spans="2:11" s="25" customFormat="1" ht="25.05" customHeight="1">
      <c r="B31" s="73"/>
      <c r="C31" s="19" t="s">
        <v>181</v>
      </c>
      <c r="D31" s="44" t="s">
        <v>191</v>
      </c>
      <c r="E31" s="45">
        <v>2</v>
      </c>
      <c r="F31" s="45" t="s">
        <v>143</v>
      </c>
      <c r="G31" s="45">
        <v>1</v>
      </c>
      <c r="H31" s="45" t="s">
        <v>31</v>
      </c>
      <c r="I31" s="46">
        <v>500</v>
      </c>
      <c r="J31" s="46">
        <f t="shared" si="2"/>
        <v>1000</v>
      </c>
      <c r="K31" s="24"/>
    </row>
    <row r="32" spans="2:11" s="25" customFormat="1" ht="25.05" customHeight="1">
      <c r="B32" s="74"/>
      <c r="C32" s="76" t="s">
        <v>17</v>
      </c>
      <c r="D32" s="76"/>
      <c r="E32" s="76"/>
      <c r="F32" s="76"/>
      <c r="G32" s="76"/>
      <c r="H32" s="76"/>
      <c r="I32" s="77"/>
      <c r="J32" s="26">
        <f>SUM(J20:J31)</f>
        <v>97100</v>
      </c>
      <c r="K32" s="24"/>
    </row>
    <row r="33" spans="2:11" s="25" customFormat="1" ht="25.05" customHeight="1">
      <c r="B33" s="72" t="s">
        <v>19</v>
      </c>
      <c r="C33" s="19" t="s">
        <v>47</v>
      </c>
      <c r="D33" s="44" t="s">
        <v>118</v>
      </c>
      <c r="E33" s="45">
        <v>8</v>
      </c>
      <c r="F33" s="45" t="s">
        <v>48</v>
      </c>
      <c r="G33" s="45">
        <v>1</v>
      </c>
      <c r="H33" s="45" t="s">
        <v>31</v>
      </c>
      <c r="I33" s="46">
        <v>800</v>
      </c>
      <c r="J33" s="46">
        <f>I33*G33*E33</f>
        <v>6400</v>
      </c>
      <c r="K33" s="24"/>
    </row>
    <row r="34" spans="2:11" s="25" customFormat="1" ht="25.05" customHeight="1">
      <c r="B34" s="73"/>
      <c r="C34" s="19" t="s">
        <v>49</v>
      </c>
      <c r="D34" s="44" t="s">
        <v>119</v>
      </c>
      <c r="E34" s="45">
        <v>2</v>
      </c>
      <c r="F34" s="45" t="s">
        <v>50</v>
      </c>
      <c r="G34" s="45">
        <v>1</v>
      </c>
      <c r="H34" s="45" t="s">
        <v>31</v>
      </c>
      <c r="I34" s="46">
        <v>800</v>
      </c>
      <c r="J34" s="46">
        <f t="shared" ref="J34:J42" si="3">I34*G34*E34</f>
        <v>1600</v>
      </c>
      <c r="K34" s="24"/>
    </row>
    <row r="35" spans="2:11" s="25" customFormat="1" ht="25.05" customHeight="1">
      <c r="B35" s="73"/>
      <c r="C35" s="19" t="s">
        <v>51</v>
      </c>
      <c r="D35" s="44" t="s">
        <v>115</v>
      </c>
      <c r="E35" s="45">
        <v>4</v>
      </c>
      <c r="F35" s="45" t="s">
        <v>48</v>
      </c>
      <c r="G35" s="45">
        <v>1</v>
      </c>
      <c r="H35" s="45" t="s">
        <v>31</v>
      </c>
      <c r="I35" s="46">
        <v>600</v>
      </c>
      <c r="J35" s="46">
        <f t="shared" si="3"/>
        <v>2400</v>
      </c>
      <c r="K35" s="58"/>
    </row>
    <row r="36" spans="2:11" s="25" customFormat="1" ht="25.05" customHeight="1">
      <c r="B36" s="73"/>
      <c r="C36" s="19" t="s">
        <v>116</v>
      </c>
      <c r="D36" s="44" t="s">
        <v>115</v>
      </c>
      <c r="E36" s="45">
        <v>2</v>
      </c>
      <c r="F36" s="45" t="s">
        <v>48</v>
      </c>
      <c r="G36" s="45">
        <v>1</v>
      </c>
      <c r="H36" s="45" t="s">
        <v>31</v>
      </c>
      <c r="I36" s="46">
        <v>400</v>
      </c>
      <c r="J36" s="46">
        <f t="shared" si="3"/>
        <v>800</v>
      </c>
      <c r="K36" s="58"/>
    </row>
    <row r="37" spans="2:11" s="25" customFormat="1" ht="25.05" customHeight="1">
      <c r="B37" s="73"/>
      <c r="C37" s="19" t="s">
        <v>182</v>
      </c>
      <c r="D37" s="44" t="s">
        <v>115</v>
      </c>
      <c r="E37" s="45">
        <v>2</v>
      </c>
      <c r="F37" s="45" t="s">
        <v>48</v>
      </c>
      <c r="G37" s="45">
        <v>1</v>
      </c>
      <c r="H37" s="45" t="s">
        <v>31</v>
      </c>
      <c r="I37" s="46">
        <v>400</v>
      </c>
      <c r="J37" s="46">
        <f t="shared" si="3"/>
        <v>800</v>
      </c>
      <c r="K37" s="58"/>
    </row>
    <row r="38" spans="2:11" s="25" customFormat="1" ht="25.05" customHeight="1">
      <c r="B38" s="73"/>
      <c r="C38" s="19" t="s">
        <v>52</v>
      </c>
      <c r="D38" s="44" t="s">
        <v>53</v>
      </c>
      <c r="E38" s="45">
        <v>5</v>
      </c>
      <c r="F38" s="45" t="s">
        <v>33</v>
      </c>
      <c r="G38" s="45">
        <v>1</v>
      </c>
      <c r="H38" s="45" t="s">
        <v>31</v>
      </c>
      <c r="I38" s="46">
        <v>1000</v>
      </c>
      <c r="J38" s="46">
        <f t="shared" si="3"/>
        <v>5000</v>
      </c>
      <c r="K38" s="24"/>
    </row>
    <row r="39" spans="2:11" s="25" customFormat="1" ht="25.05" customHeight="1">
      <c r="B39" s="73"/>
      <c r="C39" s="19" t="s">
        <v>54</v>
      </c>
      <c r="D39" s="44" t="s">
        <v>117</v>
      </c>
      <c r="E39" s="45">
        <v>1</v>
      </c>
      <c r="F39" s="45" t="s">
        <v>33</v>
      </c>
      <c r="G39" s="45">
        <v>1</v>
      </c>
      <c r="H39" s="45" t="s">
        <v>31</v>
      </c>
      <c r="I39" s="46">
        <v>1500</v>
      </c>
      <c r="J39" s="46">
        <f t="shared" si="3"/>
        <v>1500</v>
      </c>
      <c r="K39" s="24"/>
    </row>
    <row r="40" spans="2:11" s="25" customFormat="1" ht="25.05" customHeight="1">
      <c r="B40" s="73"/>
      <c r="C40" s="47" t="s">
        <v>55</v>
      </c>
      <c r="D40" s="48" t="s">
        <v>124</v>
      </c>
      <c r="E40" s="49">
        <v>6</v>
      </c>
      <c r="F40" s="45" t="s">
        <v>48</v>
      </c>
      <c r="G40" s="45">
        <v>1</v>
      </c>
      <c r="H40" s="45" t="s">
        <v>31</v>
      </c>
      <c r="I40" s="46">
        <v>200</v>
      </c>
      <c r="J40" s="46">
        <f t="shared" si="3"/>
        <v>1200</v>
      </c>
      <c r="K40" s="24"/>
    </row>
    <row r="41" spans="2:11" s="25" customFormat="1" ht="25.05" customHeight="1">
      <c r="B41" s="73"/>
      <c r="C41" s="47" t="s">
        <v>122</v>
      </c>
      <c r="D41" s="50" t="s">
        <v>123</v>
      </c>
      <c r="E41" s="51">
        <v>8</v>
      </c>
      <c r="F41" s="45" t="s">
        <v>48</v>
      </c>
      <c r="G41" s="45">
        <v>1</v>
      </c>
      <c r="H41" s="45" t="s">
        <v>31</v>
      </c>
      <c r="I41" s="46">
        <v>200</v>
      </c>
      <c r="J41" s="46">
        <f t="shared" si="3"/>
        <v>1600</v>
      </c>
      <c r="K41" s="57"/>
    </row>
    <row r="42" spans="2:11" s="25" customFormat="1" ht="25.05" customHeight="1">
      <c r="B42" s="73"/>
      <c r="C42" s="19" t="s">
        <v>121</v>
      </c>
      <c r="D42" s="44" t="s">
        <v>120</v>
      </c>
      <c r="E42" s="45">
        <v>1</v>
      </c>
      <c r="F42" s="45" t="s">
        <v>33</v>
      </c>
      <c r="G42" s="45">
        <v>1</v>
      </c>
      <c r="H42" s="45" t="s">
        <v>31</v>
      </c>
      <c r="I42" s="46">
        <v>500</v>
      </c>
      <c r="J42" s="46">
        <f t="shared" si="3"/>
        <v>500</v>
      </c>
      <c r="K42" s="24"/>
    </row>
    <row r="43" spans="2:11" s="25" customFormat="1" ht="25.05" customHeight="1">
      <c r="B43" s="74"/>
      <c r="C43" s="78" t="s">
        <v>19</v>
      </c>
      <c r="D43" s="76"/>
      <c r="E43" s="76"/>
      <c r="F43" s="76"/>
      <c r="G43" s="76"/>
      <c r="H43" s="76"/>
      <c r="I43" s="77"/>
      <c r="J43" s="26">
        <f>SUM(J33:J42)</f>
        <v>21800</v>
      </c>
      <c r="K43" s="24"/>
    </row>
    <row r="44" spans="2:11" s="25" customFormat="1" ht="25.05" customHeight="1">
      <c r="B44" s="65" t="s">
        <v>68</v>
      </c>
      <c r="C44" s="19" t="s">
        <v>56</v>
      </c>
      <c r="D44" s="44" t="s">
        <v>126</v>
      </c>
      <c r="E44" s="45">
        <v>12</v>
      </c>
      <c r="F44" s="45" t="s">
        <v>48</v>
      </c>
      <c r="G44" s="45">
        <v>1</v>
      </c>
      <c r="H44" s="45" t="s">
        <v>31</v>
      </c>
      <c r="I44" s="46">
        <v>500</v>
      </c>
      <c r="J44" s="22">
        <f>I44*G44*E44</f>
        <v>6000</v>
      </c>
      <c r="K44" s="24"/>
    </row>
    <row r="45" spans="2:11" s="25" customFormat="1" ht="25.05" customHeight="1">
      <c r="B45" s="65"/>
      <c r="C45" s="19" t="s">
        <v>57</v>
      </c>
      <c r="D45" s="44" t="s">
        <v>125</v>
      </c>
      <c r="E45" s="45">
        <v>20</v>
      </c>
      <c r="F45" s="45" t="s">
        <v>48</v>
      </c>
      <c r="G45" s="45">
        <v>1</v>
      </c>
      <c r="H45" s="45" t="s">
        <v>31</v>
      </c>
      <c r="I45" s="46">
        <v>500</v>
      </c>
      <c r="J45" s="22">
        <f t="shared" ref="J45:J54" si="4">I45*G45*E45</f>
        <v>10000</v>
      </c>
      <c r="K45" s="24"/>
    </row>
    <row r="46" spans="2:11" s="25" customFormat="1" ht="25.05" customHeight="1">
      <c r="B46" s="65"/>
      <c r="C46" s="19" t="s">
        <v>58</v>
      </c>
      <c r="D46" s="44" t="s">
        <v>127</v>
      </c>
      <c r="E46" s="45">
        <v>18</v>
      </c>
      <c r="F46" s="45" t="s">
        <v>48</v>
      </c>
      <c r="G46" s="45">
        <v>1</v>
      </c>
      <c r="H46" s="45" t="s">
        <v>31</v>
      </c>
      <c r="I46" s="46">
        <v>500</v>
      </c>
      <c r="J46" s="22">
        <f t="shared" si="4"/>
        <v>9000</v>
      </c>
      <c r="K46" s="59"/>
    </row>
    <row r="47" spans="2:11" s="25" customFormat="1" ht="25.05" customHeight="1">
      <c r="B47" s="65"/>
      <c r="C47" s="47" t="s">
        <v>128</v>
      </c>
      <c r="D47" s="44" t="s">
        <v>129</v>
      </c>
      <c r="E47" s="45">
        <v>10</v>
      </c>
      <c r="F47" s="45" t="s">
        <v>48</v>
      </c>
      <c r="G47" s="45">
        <v>1</v>
      </c>
      <c r="H47" s="45" t="s">
        <v>31</v>
      </c>
      <c r="I47" s="46">
        <v>400</v>
      </c>
      <c r="J47" s="22">
        <f t="shared" si="4"/>
        <v>4000</v>
      </c>
      <c r="K47" s="59"/>
    </row>
    <row r="48" spans="2:11" s="25" customFormat="1" ht="25.05" customHeight="1">
      <c r="B48" s="65"/>
      <c r="C48" s="60" t="s">
        <v>183</v>
      </c>
      <c r="D48" s="52" t="s">
        <v>184</v>
      </c>
      <c r="E48" s="45">
        <v>1</v>
      </c>
      <c r="F48" s="45" t="s">
        <v>48</v>
      </c>
      <c r="G48" s="45">
        <v>1</v>
      </c>
      <c r="H48" s="45" t="s">
        <v>31</v>
      </c>
      <c r="I48" s="46">
        <v>1000</v>
      </c>
      <c r="J48" s="46">
        <f t="shared" si="4"/>
        <v>1000</v>
      </c>
      <c r="K48" s="58"/>
    </row>
    <row r="49" spans="2:11" s="25" customFormat="1" ht="25.05" customHeight="1">
      <c r="B49" s="65"/>
      <c r="C49" s="19" t="s">
        <v>59</v>
      </c>
      <c r="D49" s="44" t="s">
        <v>60</v>
      </c>
      <c r="E49" s="45">
        <v>1</v>
      </c>
      <c r="F49" s="45" t="s">
        <v>48</v>
      </c>
      <c r="G49" s="45">
        <v>1</v>
      </c>
      <c r="H49" s="45" t="s">
        <v>31</v>
      </c>
      <c r="I49" s="46">
        <v>2000</v>
      </c>
      <c r="J49" s="22">
        <f t="shared" si="4"/>
        <v>2000</v>
      </c>
      <c r="K49" s="59"/>
    </row>
    <row r="50" spans="2:11" s="25" customFormat="1" ht="25.05" customHeight="1">
      <c r="B50" s="65"/>
      <c r="C50" s="19" t="s">
        <v>61</v>
      </c>
      <c r="D50" s="44" t="s">
        <v>62</v>
      </c>
      <c r="E50" s="45">
        <v>55</v>
      </c>
      <c r="F50" s="45" t="s">
        <v>63</v>
      </c>
      <c r="G50" s="45">
        <v>1</v>
      </c>
      <c r="H50" s="45" t="s">
        <v>31</v>
      </c>
      <c r="I50" s="46">
        <v>50</v>
      </c>
      <c r="J50" s="22">
        <f t="shared" si="4"/>
        <v>2750</v>
      </c>
      <c r="K50" s="24"/>
    </row>
    <row r="51" spans="2:11" s="25" customFormat="1" ht="25.05" customHeight="1">
      <c r="B51" s="65"/>
      <c r="C51" s="19" t="s">
        <v>64</v>
      </c>
      <c r="D51" s="44" t="s">
        <v>65</v>
      </c>
      <c r="E51" s="45">
        <v>6</v>
      </c>
      <c r="F51" s="45" t="s">
        <v>48</v>
      </c>
      <c r="G51" s="45">
        <v>1</v>
      </c>
      <c r="H51" s="45" t="s">
        <v>31</v>
      </c>
      <c r="I51" s="46">
        <v>200</v>
      </c>
      <c r="J51" s="22">
        <f t="shared" si="4"/>
        <v>1200</v>
      </c>
      <c r="K51" s="24"/>
    </row>
    <row r="52" spans="2:11" s="25" customFormat="1" ht="25.05" customHeight="1">
      <c r="B52" s="65"/>
      <c r="C52" s="19" t="s">
        <v>130</v>
      </c>
      <c r="D52" s="44"/>
      <c r="E52" s="45">
        <v>2</v>
      </c>
      <c r="F52" s="45" t="s">
        <v>131</v>
      </c>
      <c r="G52" s="45">
        <v>1</v>
      </c>
      <c r="H52" s="45" t="s">
        <v>31</v>
      </c>
      <c r="I52" s="46">
        <v>200</v>
      </c>
      <c r="J52" s="22">
        <f t="shared" si="4"/>
        <v>400</v>
      </c>
      <c r="K52" s="24"/>
    </row>
    <row r="53" spans="2:11" s="25" customFormat="1" ht="25.05" customHeight="1">
      <c r="B53" s="65"/>
      <c r="C53" s="19" t="s">
        <v>66</v>
      </c>
      <c r="D53" s="44" t="s">
        <v>67</v>
      </c>
      <c r="E53" s="45">
        <v>2</v>
      </c>
      <c r="F53" s="45" t="s">
        <v>48</v>
      </c>
      <c r="G53" s="45">
        <v>1</v>
      </c>
      <c r="H53" s="45" t="s">
        <v>31</v>
      </c>
      <c r="I53" s="46">
        <v>500</v>
      </c>
      <c r="J53" s="22">
        <f t="shared" si="4"/>
        <v>1000</v>
      </c>
      <c r="K53" s="57"/>
    </row>
    <row r="54" spans="2:11" s="25" customFormat="1" ht="25.05" customHeight="1">
      <c r="B54" s="65"/>
      <c r="C54" s="19" t="s">
        <v>104</v>
      </c>
      <c r="D54" s="52" t="s">
        <v>105</v>
      </c>
      <c r="E54" s="45">
        <v>2</v>
      </c>
      <c r="F54" s="45" t="s">
        <v>106</v>
      </c>
      <c r="G54" s="45">
        <v>1</v>
      </c>
      <c r="H54" s="45" t="s">
        <v>31</v>
      </c>
      <c r="I54" s="46">
        <v>500</v>
      </c>
      <c r="J54" s="22">
        <f t="shared" si="4"/>
        <v>1000</v>
      </c>
      <c r="K54" s="24"/>
    </row>
    <row r="55" spans="2:11" s="25" customFormat="1" ht="25.05" customHeight="1">
      <c r="B55" s="65"/>
      <c r="C55" s="76" t="s">
        <v>68</v>
      </c>
      <c r="D55" s="76"/>
      <c r="E55" s="76"/>
      <c r="F55" s="76"/>
      <c r="G55" s="76"/>
      <c r="H55" s="76"/>
      <c r="I55" s="77"/>
      <c r="J55" s="26">
        <f>SUM(J44:J54)</f>
        <v>38350</v>
      </c>
      <c r="K55" s="24"/>
    </row>
    <row r="56" spans="2:11" s="25" customFormat="1" ht="25.05" customHeight="1">
      <c r="B56" s="72" t="s">
        <v>20</v>
      </c>
      <c r="C56" s="24" t="s">
        <v>87</v>
      </c>
      <c r="D56" s="55" t="s">
        <v>69</v>
      </c>
      <c r="E56" s="27">
        <v>1</v>
      </c>
      <c r="F56" s="28" t="s">
        <v>70</v>
      </c>
      <c r="G56" s="27">
        <v>1</v>
      </c>
      <c r="H56" s="28" t="s">
        <v>31</v>
      </c>
      <c r="I56" s="22">
        <v>400</v>
      </c>
      <c r="J56" s="22">
        <f>I56*G56*E56</f>
        <v>400</v>
      </c>
      <c r="K56" s="24"/>
    </row>
    <row r="57" spans="2:11" s="25" customFormat="1" ht="25.05" customHeight="1">
      <c r="B57" s="73"/>
      <c r="C57" s="24" t="s">
        <v>88</v>
      </c>
      <c r="D57" s="55" t="s">
        <v>71</v>
      </c>
      <c r="E57" s="27">
        <v>1</v>
      </c>
      <c r="F57" s="28" t="s">
        <v>70</v>
      </c>
      <c r="G57" s="27">
        <v>1</v>
      </c>
      <c r="H57" s="28" t="s">
        <v>31</v>
      </c>
      <c r="I57" s="22">
        <v>400</v>
      </c>
      <c r="J57" s="22">
        <f t="shared" ref="J57:J63" si="5">I57*G57*E57</f>
        <v>400</v>
      </c>
      <c r="K57" s="24"/>
    </row>
    <row r="58" spans="2:11" s="25" customFormat="1" ht="25.05" customHeight="1">
      <c r="B58" s="73"/>
      <c r="C58" s="24" t="s">
        <v>89</v>
      </c>
      <c r="D58" s="55" t="s">
        <v>72</v>
      </c>
      <c r="E58" s="27">
        <v>1</v>
      </c>
      <c r="F58" s="28" t="s">
        <v>70</v>
      </c>
      <c r="G58" s="27">
        <v>1</v>
      </c>
      <c r="H58" s="28" t="s">
        <v>31</v>
      </c>
      <c r="I58" s="22">
        <v>400</v>
      </c>
      <c r="J58" s="22">
        <f t="shared" si="5"/>
        <v>400</v>
      </c>
      <c r="K58" s="24"/>
    </row>
    <row r="59" spans="2:11" s="25" customFormat="1" ht="25.05" customHeight="1">
      <c r="B59" s="73"/>
      <c r="C59" s="24" t="s">
        <v>90</v>
      </c>
      <c r="D59" s="55" t="s">
        <v>73</v>
      </c>
      <c r="E59" s="27">
        <v>1</v>
      </c>
      <c r="F59" s="28" t="s">
        <v>70</v>
      </c>
      <c r="G59" s="27">
        <v>1</v>
      </c>
      <c r="H59" s="28" t="s">
        <v>31</v>
      </c>
      <c r="I59" s="22">
        <v>400</v>
      </c>
      <c r="J59" s="22">
        <f t="shared" si="5"/>
        <v>400</v>
      </c>
      <c r="K59" s="24"/>
    </row>
    <row r="60" spans="2:11" s="25" customFormat="1" ht="25.05" customHeight="1">
      <c r="B60" s="73"/>
      <c r="C60" s="24" t="s">
        <v>91</v>
      </c>
      <c r="D60" s="55" t="s">
        <v>74</v>
      </c>
      <c r="E60" s="27">
        <v>6</v>
      </c>
      <c r="F60" s="28" t="s">
        <v>70</v>
      </c>
      <c r="G60" s="27">
        <v>1</v>
      </c>
      <c r="H60" s="28" t="s">
        <v>31</v>
      </c>
      <c r="I60" s="22">
        <v>300</v>
      </c>
      <c r="J60" s="22">
        <f t="shared" si="5"/>
        <v>1800</v>
      </c>
      <c r="K60" s="24"/>
    </row>
    <row r="61" spans="2:11" s="25" customFormat="1" ht="25.05" customHeight="1">
      <c r="B61" s="73"/>
      <c r="C61" s="24" t="s">
        <v>92</v>
      </c>
      <c r="D61" s="55" t="s">
        <v>75</v>
      </c>
      <c r="E61" s="27">
        <v>3</v>
      </c>
      <c r="F61" s="28" t="s">
        <v>145</v>
      </c>
      <c r="G61" s="27">
        <v>2</v>
      </c>
      <c r="H61" s="28" t="s">
        <v>85</v>
      </c>
      <c r="I61" s="22">
        <v>400</v>
      </c>
      <c r="J61" s="22">
        <f t="shared" si="5"/>
        <v>2400</v>
      </c>
      <c r="K61" s="24"/>
    </row>
    <row r="62" spans="2:11" s="25" customFormat="1" ht="25.05" customHeight="1">
      <c r="B62" s="73"/>
      <c r="C62" s="24" t="s">
        <v>93</v>
      </c>
      <c r="D62" s="20"/>
      <c r="E62" s="27">
        <v>8</v>
      </c>
      <c r="F62" s="28" t="s">
        <v>26</v>
      </c>
      <c r="G62" s="27">
        <v>2</v>
      </c>
      <c r="H62" s="28" t="s">
        <v>84</v>
      </c>
      <c r="I62" s="22">
        <v>300</v>
      </c>
      <c r="J62" s="22">
        <f t="shared" si="5"/>
        <v>4800</v>
      </c>
      <c r="K62" s="57"/>
    </row>
    <row r="63" spans="2:11" s="25" customFormat="1" ht="25.05" customHeight="1">
      <c r="B63" s="73"/>
      <c r="C63" s="24" t="s">
        <v>94</v>
      </c>
      <c r="D63" s="20"/>
      <c r="E63" s="27">
        <v>1</v>
      </c>
      <c r="F63" s="28" t="s">
        <v>83</v>
      </c>
      <c r="G63" s="27">
        <v>2</v>
      </c>
      <c r="H63" s="28" t="s">
        <v>85</v>
      </c>
      <c r="I63" s="22">
        <v>600</v>
      </c>
      <c r="J63" s="22">
        <f t="shared" si="5"/>
        <v>1200</v>
      </c>
      <c r="K63" s="24"/>
    </row>
    <row r="64" spans="2:11" s="25" customFormat="1" ht="25.05" customHeight="1">
      <c r="B64" s="74"/>
      <c r="C64" s="67" t="s">
        <v>20</v>
      </c>
      <c r="D64" s="67"/>
      <c r="E64" s="67"/>
      <c r="F64" s="67"/>
      <c r="G64" s="67"/>
      <c r="H64" s="67"/>
      <c r="I64" s="68"/>
      <c r="J64" s="26">
        <f>SUM(J56:J63)</f>
        <v>11800</v>
      </c>
      <c r="K64" s="24"/>
    </row>
    <row r="65" spans="2:11" s="25" customFormat="1" ht="25.05" customHeight="1">
      <c r="B65" s="73" t="s">
        <v>103</v>
      </c>
      <c r="C65" s="24" t="s">
        <v>77</v>
      </c>
      <c r="D65" s="24"/>
      <c r="E65" s="27">
        <v>450</v>
      </c>
      <c r="F65" s="28" t="s">
        <v>16</v>
      </c>
      <c r="G65" s="27">
        <v>1</v>
      </c>
      <c r="H65" s="28" t="s">
        <v>16</v>
      </c>
      <c r="I65" s="22">
        <v>2</v>
      </c>
      <c r="J65" s="22">
        <f>E65*G65*I65</f>
        <v>900</v>
      </c>
      <c r="K65" s="24"/>
    </row>
    <row r="66" spans="2:11" s="25" customFormat="1" ht="25.05" customHeight="1">
      <c r="B66" s="73"/>
      <c r="C66" s="24" t="s">
        <v>86</v>
      </c>
      <c r="D66" s="24"/>
      <c r="E66" s="27">
        <v>8</v>
      </c>
      <c r="F66" s="28" t="s">
        <v>16</v>
      </c>
      <c r="G66" s="27">
        <v>1</v>
      </c>
      <c r="H66" s="28" t="s">
        <v>16</v>
      </c>
      <c r="I66" s="22">
        <v>60</v>
      </c>
      <c r="J66" s="22">
        <f t="shared" ref="J66:J74" si="6">E66*G66*I66</f>
        <v>480</v>
      </c>
      <c r="K66" s="24"/>
    </row>
    <row r="67" spans="2:11" s="25" customFormat="1" ht="25.05" customHeight="1">
      <c r="B67" s="73"/>
      <c r="C67" s="24" t="s">
        <v>164</v>
      </c>
      <c r="D67" s="24" t="s">
        <v>172</v>
      </c>
      <c r="E67" s="27">
        <v>1</v>
      </c>
      <c r="F67" s="28" t="s">
        <v>27</v>
      </c>
      <c r="G67" s="27">
        <v>3</v>
      </c>
      <c r="H67" s="28" t="s">
        <v>16</v>
      </c>
      <c r="I67" s="22">
        <v>300</v>
      </c>
      <c r="J67" s="22">
        <f>E67*G67*I67</f>
        <v>900</v>
      </c>
      <c r="K67" s="24"/>
    </row>
    <row r="68" spans="2:11" s="25" customFormat="1" ht="25.05" customHeight="1">
      <c r="B68" s="73"/>
      <c r="C68" s="24" t="s">
        <v>165</v>
      </c>
      <c r="D68" s="24" t="s">
        <v>185</v>
      </c>
      <c r="E68" s="27">
        <v>99</v>
      </c>
      <c r="F68" s="28" t="s">
        <v>16</v>
      </c>
      <c r="G68" s="27">
        <v>1</v>
      </c>
      <c r="H68" s="28" t="s">
        <v>16</v>
      </c>
      <c r="I68" s="22">
        <v>1</v>
      </c>
      <c r="J68" s="22">
        <f t="shared" ref="J68:J72" si="7">E68*G68*I68</f>
        <v>99</v>
      </c>
      <c r="K68" s="24"/>
    </row>
    <row r="69" spans="2:11" s="25" customFormat="1" ht="25.05" customHeight="1">
      <c r="B69" s="73"/>
      <c r="C69" s="24" t="s">
        <v>190</v>
      </c>
      <c r="D69" s="24" t="s">
        <v>185</v>
      </c>
      <c r="E69" s="27">
        <v>833</v>
      </c>
      <c r="F69" s="28" t="s">
        <v>16</v>
      </c>
      <c r="G69" s="27">
        <v>1</v>
      </c>
      <c r="H69" s="28" t="s">
        <v>16</v>
      </c>
      <c r="I69" s="22">
        <v>1</v>
      </c>
      <c r="J69" s="22">
        <f t="shared" si="7"/>
        <v>833</v>
      </c>
      <c r="K69" s="24"/>
    </row>
    <row r="70" spans="2:11" s="25" customFormat="1" ht="25.05" customHeight="1">
      <c r="B70" s="73"/>
      <c r="C70" s="24" t="s">
        <v>166</v>
      </c>
      <c r="D70" s="24" t="s">
        <v>186</v>
      </c>
      <c r="E70" s="27">
        <v>80</v>
      </c>
      <c r="F70" s="28" t="s">
        <v>82</v>
      </c>
      <c r="G70" s="27">
        <v>1</v>
      </c>
      <c r="H70" s="28" t="s">
        <v>15</v>
      </c>
      <c r="I70" s="22">
        <v>2.5</v>
      </c>
      <c r="J70" s="22">
        <f t="shared" si="7"/>
        <v>200</v>
      </c>
      <c r="K70" s="24"/>
    </row>
    <row r="71" spans="2:11" s="25" customFormat="1" ht="25.05" customHeight="1">
      <c r="B71" s="73"/>
      <c r="C71" s="24" t="s">
        <v>167</v>
      </c>
      <c r="D71" s="24" t="s">
        <v>187</v>
      </c>
      <c r="E71" s="27">
        <v>78</v>
      </c>
      <c r="F71" s="28" t="s">
        <v>139</v>
      </c>
      <c r="G71" s="27">
        <v>1</v>
      </c>
      <c r="H71" s="28" t="s">
        <v>16</v>
      </c>
      <c r="I71" s="22">
        <v>15</v>
      </c>
      <c r="J71" s="22">
        <f t="shared" si="7"/>
        <v>1170</v>
      </c>
      <c r="K71" s="24"/>
    </row>
    <row r="72" spans="2:11" s="25" customFormat="1" ht="25.05" customHeight="1">
      <c r="B72" s="73"/>
      <c r="C72" s="24" t="s">
        <v>173</v>
      </c>
      <c r="D72" s="24"/>
      <c r="E72" s="27">
        <v>1</v>
      </c>
      <c r="F72" s="28" t="s">
        <v>27</v>
      </c>
      <c r="G72" s="27">
        <v>4</v>
      </c>
      <c r="H72" s="28" t="s">
        <v>16</v>
      </c>
      <c r="I72" s="22">
        <v>50</v>
      </c>
      <c r="J72" s="22">
        <f t="shared" si="7"/>
        <v>200</v>
      </c>
      <c r="K72" s="24"/>
    </row>
    <row r="73" spans="2:11" s="25" customFormat="1" ht="25.05" customHeight="1">
      <c r="B73" s="73"/>
      <c r="C73" s="24" t="s">
        <v>137</v>
      </c>
      <c r="D73" s="24" t="s">
        <v>162</v>
      </c>
      <c r="E73" s="27">
        <v>1000</v>
      </c>
      <c r="F73" s="28" t="s">
        <v>82</v>
      </c>
      <c r="G73" s="27">
        <v>1</v>
      </c>
      <c r="H73" s="28" t="s">
        <v>15</v>
      </c>
      <c r="I73" s="22">
        <v>4.5</v>
      </c>
      <c r="J73" s="22">
        <f t="shared" si="6"/>
        <v>4500</v>
      </c>
      <c r="K73" s="24"/>
    </row>
    <row r="74" spans="2:11" s="25" customFormat="1" ht="25.05" customHeight="1">
      <c r="B74" s="73"/>
      <c r="C74" s="24" t="s">
        <v>146</v>
      </c>
      <c r="D74" s="24"/>
      <c r="E74" s="27">
        <v>1</v>
      </c>
      <c r="F74" s="28" t="s">
        <v>139</v>
      </c>
      <c r="G74" s="27">
        <v>1</v>
      </c>
      <c r="H74" s="28" t="s">
        <v>16</v>
      </c>
      <c r="I74" s="22">
        <v>350</v>
      </c>
      <c r="J74" s="22">
        <f t="shared" si="6"/>
        <v>350</v>
      </c>
      <c r="K74" s="24"/>
    </row>
    <row r="75" spans="2:11" s="25" customFormat="1" ht="25.05" customHeight="1">
      <c r="B75" s="74"/>
      <c r="C75" s="75" t="s">
        <v>21</v>
      </c>
      <c r="D75" s="67"/>
      <c r="E75" s="67"/>
      <c r="F75" s="67"/>
      <c r="G75" s="67"/>
      <c r="H75" s="67"/>
      <c r="I75" s="68"/>
      <c r="J75" s="26">
        <f>SUM(J65:J74)</f>
        <v>9632</v>
      </c>
      <c r="K75" s="24"/>
    </row>
    <row r="76" spans="2:11" s="25" customFormat="1" ht="25.05" customHeight="1">
      <c r="B76" s="73" t="s">
        <v>168</v>
      </c>
      <c r="C76" s="24" t="s">
        <v>176</v>
      </c>
      <c r="D76" s="20"/>
      <c r="E76" s="27">
        <v>1</v>
      </c>
      <c r="F76" s="28" t="s">
        <v>27</v>
      </c>
      <c r="G76" s="27">
        <v>1</v>
      </c>
      <c r="H76" s="28" t="s">
        <v>158</v>
      </c>
      <c r="I76" s="22">
        <v>7000</v>
      </c>
      <c r="J76" s="22">
        <f t="shared" ref="J76:J77" si="8">E76*G76*I76</f>
        <v>7000</v>
      </c>
      <c r="K76" s="24"/>
    </row>
    <row r="77" spans="2:11" s="25" customFormat="1" ht="25.05" customHeight="1">
      <c r="B77" s="73"/>
      <c r="C77" s="24" t="s">
        <v>177</v>
      </c>
      <c r="D77" s="20"/>
      <c r="E77" s="27">
        <v>0</v>
      </c>
      <c r="F77" s="28" t="s">
        <v>27</v>
      </c>
      <c r="G77" s="27">
        <v>1</v>
      </c>
      <c r="H77" s="28" t="s">
        <v>158</v>
      </c>
      <c r="I77" s="22">
        <v>5000</v>
      </c>
      <c r="J77" s="22">
        <f t="shared" si="8"/>
        <v>0</v>
      </c>
      <c r="K77" s="24" t="s">
        <v>195</v>
      </c>
    </row>
    <row r="78" spans="2:11" s="25" customFormat="1" ht="25.05" customHeight="1">
      <c r="B78" s="74"/>
      <c r="C78" s="67" t="s">
        <v>169</v>
      </c>
      <c r="D78" s="67"/>
      <c r="E78" s="67"/>
      <c r="F78" s="67"/>
      <c r="G78" s="67"/>
      <c r="H78" s="67"/>
      <c r="I78" s="68"/>
      <c r="J78" s="26">
        <f>SUM(J76:J77)</f>
        <v>7000</v>
      </c>
      <c r="K78" s="24"/>
    </row>
    <row r="79" spans="2:11" s="34" customFormat="1" ht="25.05" customHeight="1">
      <c r="B79" s="65" t="s">
        <v>188</v>
      </c>
      <c r="C79" s="29" t="s">
        <v>102</v>
      </c>
      <c r="D79" s="33" t="s">
        <v>163</v>
      </c>
      <c r="E79" s="30">
        <v>1</v>
      </c>
      <c r="F79" s="31" t="s">
        <v>79</v>
      </c>
      <c r="G79" s="30">
        <v>1</v>
      </c>
      <c r="H79" s="31" t="s">
        <v>79</v>
      </c>
      <c r="I79" s="32">
        <v>25500</v>
      </c>
      <c r="J79" s="22">
        <f>E79*G79*I79</f>
        <v>25500</v>
      </c>
      <c r="K79" s="54" t="s">
        <v>148</v>
      </c>
    </row>
    <row r="80" spans="2:11" s="34" customFormat="1" ht="25.05" customHeight="1">
      <c r="B80" s="65"/>
      <c r="C80" s="29" t="s">
        <v>189</v>
      </c>
      <c r="D80" s="33"/>
      <c r="E80" s="30">
        <v>1</v>
      </c>
      <c r="F80" s="31" t="s">
        <v>79</v>
      </c>
      <c r="G80" s="30">
        <v>1</v>
      </c>
      <c r="H80" s="31" t="s">
        <v>79</v>
      </c>
      <c r="I80" s="32">
        <v>21800</v>
      </c>
      <c r="J80" s="22">
        <f>E80*G80*I80</f>
        <v>21800</v>
      </c>
      <c r="K80" s="54"/>
    </row>
    <row r="81" spans="2:12" s="25" customFormat="1" ht="25.05" customHeight="1">
      <c r="B81" s="65"/>
      <c r="C81" s="24" t="s">
        <v>170</v>
      </c>
      <c r="D81" s="24" t="s">
        <v>192</v>
      </c>
      <c r="E81" s="27">
        <v>1</v>
      </c>
      <c r="F81" s="28" t="s">
        <v>27</v>
      </c>
      <c r="G81" s="27">
        <v>1</v>
      </c>
      <c r="H81" s="28" t="s">
        <v>158</v>
      </c>
      <c r="I81" s="22">
        <f>6850*5</f>
        <v>34250</v>
      </c>
      <c r="J81" s="22">
        <f t="shared" ref="J81" si="9">E81*G81*I81</f>
        <v>34250</v>
      </c>
      <c r="K81" s="24"/>
    </row>
    <row r="82" spans="2:12" s="34" customFormat="1" ht="25.05" customHeight="1">
      <c r="B82" s="65"/>
      <c r="C82" s="66" t="s">
        <v>23</v>
      </c>
      <c r="D82" s="66"/>
      <c r="E82" s="66"/>
      <c r="F82" s="66"/>
      <c r="G82" s="66"/>
      <c r="H82" s="66"/>
      <c r="I82" s="66"/>
      <c r="J82" s="26">
        <f>SUM(J79:J81)</f>
        <v>81550</v>
      </c>
      <c r="K82" s="24"/>
    </row>
    <row r="83" spans="2:12" s="25" customFormat="1" ht="25.05" customHeight="1">
      <c r="B83" s="65" t="s">
        <v>132</v>
      </c>
      <c r="C83" s="29" t="s">
        <v>78</v>
      </c>
      <c r="D83" s="20"/>
      <c r="E83" s="30">
        <v>4</v>
      </c>
      <c r="F83" s="31" t="s">
        <v>13</v>
      </c>
      <c r="G83" s="30">
        <v>1</v>
      </c>
      <c r="H83" s="31" t="s">
        <v>18</v>
      </c>
      <c r="I83" s="32">
        <v>800</v>
      </c>
      <c r="J83" s="22">
        <f>E83*G83*I83</f>
        <v>3200</v>
      </c>
      <c r="K83" s="57"/>
    </row>
    <row r="84" spans="2:12" s="25" customFormat="1" ht="25.05" customHeight="1">
      <c r="B84" s="65"/>
      <c r="C84" s="24" t="s">
        <v>149</v>
      </c>
      <c r="D84" s="20"/>
      <c r="E84" s="27">
        <v>4</v>
      </c>
      <c r="F84" s="31" t="s">
        <v>13</v>
      </c>
      <c r="G84" s="30">
        <v>1</v>
      </c>
      <c r="H84" s="31" t="s">
        <v>18</v>
      </c>
      <c r="I84" s="22">
        <v>800</v>
      </c>
      <c r="J84" s="22">
        <f>E84*G84*I84</f>
        <v>3200</v>
      </c>
      <c r="K84" s="57"/>
    </row>
    <row r="85" spans="2:12" s="25" customFormat="1" ht="25.05" customHeight="1">
      <c r="B85" s="65"/>
      <c r="C85" s="29" t="s">
        <v>174</v>
      </c>
      <c r="D85" s="19" t="s">
        <v>175</v>
      </c>
      <c r="E85" s="30">
        <v>2</v>
      </c>
      <c r="F85" s="31" t="s">
        <v>13</v>
      </c>
      <c r="G85" s="30">
        <v>1</v>
      </c>
      <c r="H85" s="31" t="s">
        <v>18</v>
      </c>
      <c r="I85" s="32">
        <v>600</v>
      </c>
      <c r="J85" s="22">
        <f>E85*G85*I85</f>
        <v>1200</v>
      </c>
      <c r="K85" s="57"/>
    </row>
    <row r="86" spans="2:12" s="25" customFormat="1" ht="25.05" customHeight="1">
      <c r="B86" s="65"/>
      <c r="C86" s="67" t="s">
        <v>22</v>
      </c>
      <c r="D86" s="67"/>
      <c r="E86" s="67"/>
      <c r="F86" s="67"/>
      <c r="G86" s="67"/>
      <c r="H86" s="67"/>
      <c r="I86" s="68"/>
      <c r="J86" s="26">
        <f>SUM(J83:J85)</f>
        <v>7600</v>
      </c>
      <c r="K86" s="24"/>
    </row>
    <row r="87" spans="2:12" s="34" customFormat="1" ht="25.05" customHeight="1">
      <c r="B87" s="61" t="s">
        <v>24</v>
      </c>
      <c r="C87" s="35">
        <v>0.1</v>
      </c>
      <c r="D87" s="69"/>
      <c r="E87" s="70"/>
      <c r="F87" s="70"/>
      <c r="G87" s="70"/>
      <c r="H87" s="70"/>
      <c r="I87" s="71"/>
      <c r="J87" s="26">
        <f>(J19+J32+J43+J55+J64+J75+J86+J78+J82)*C87</f>
        <v>38868.200000000004</v>
      </c>
      <c r="K87" s="22"/>
    </row>
    <row r="88" spans="2:12" s="42" customFormat="1" ht="25.05" customHeight="1">
      <c r="B88" s="36" t="s">
        <v>25</v>
      </c>
      <c r="C88" s="37">
        <v>0.06</v>
      </c>
      <c r="D88" s="38"/>
      <c r="E88" s="39"/>
      <c r="F88" s="40"/>
      <c r="G88" s="40"/>
      <c r="H88" s="40"/>
      <c r="I88" s="40"/>
      <c r="J88" s="41">
        <f>(J19+J32+J43+J55+J64+J75+J86+J82+J87)*C88</f>
        <v>25233.011999999999</v>
      </c>
      <c r="K88" s="41"/>
    </row>
    <row r="89" spans="2:12" s="42" customFormat="1" ht="25.05" customHeight="1">
      <c r="B89" s="62" t="s">
        <v>95</v>
      </c>
      <c r="C89" s="63"/>
      <c r="D89" s="63"/>
      <c r="E89" s="63"/>
      <c r="F89" s="63"/>
      <c r="G89" s="63"/>
      <c r="H89" s="63"/>
      <c r="I89" s="64"/>
      <c r="J89" s="41">
        <f>J19+J32+J43+J55+J64+J75+J86+J78+J82+J87+J88</f>
        <v>452783.212</v>
      </c>
      <c r="K89" s="43"/>
    </row>
    <row r="90" spans="2:12" s="42" customFormat="1" ht="25.05" customHeight="1">
      <c r="B90" s="62" t="s">
        <v>150</v>
      </c>
      <c r="C90" s="63"/>
      <c r="D90" s="63"/>
      <c r="E90" s="63"/>
      <c r="F90" s="63"/>
      <c r="G90" s="63"/>
      <c r="H90" s="63"/>
      <c r="I90" s="64"/>
      <c r="J90" s="41">
        <v>415000</v>
      </c>
      <c r="K90" s="43"/>
    </row>
    <row r="91" spans="2:12" ht="25.05" customHeight="1">
      <c r="D91" s="4"/>
      <c r="F91" s="4"/>
      <c r="G91" s="16"/>
      <c r="H91" s="4"/>
      <c r="J91" s="53"/>
    </row>
    <row r="92" spans="2:12" ht="25.05" customHeight="1">
      <c r="D92" s="4"/>
      <c r="F92" s="4"/>
      <c r="G92" s="16"/>
      <c r="H92" s="4"/>
      <c r="J92" s="53"/>
      <c r="K92" s="53"/>
      <c r="L92" s="53"/>
    </row>
    <row r="93" spans="2:12" ht="25.05" customHeight="1">
      <c r="D93" s="4"/>
      <c r="F93" s="4"/>
      <c r="G93" s="16"/>
      <c r="H93" s="4"/>
      <c r="J93" s="53"/>
    </row>
    <row r="94" spans="2:12" ht="25.05" customHeight="1">
      <c r="D94" s="4"/>
      <c r="F94" s="4"/>
      <c r="G94" s="16"/>
      <c r="H94" s="4"/>
    </row>
    <row r="95" spans="2:12" ht="25.05" customHeight="1">
      <c r="D95" s="4"/>
      <c r="F95" s="4"/>
      <c r="G95" s="16"/>
      <c r="H95" s="4"/>
    </row>
    <row r="96" spans="2:12" ht="25.05" customHeight="1">
      <c r="D96" s="4"/>
      <c r="F96" s="4"/>
      <c r="G96" s="16"/>
      <c r="H96" s="4"/>
    </row>
    <row r="97" spans="4:8" ht="25.05" customHeight="1">
      <c r="D97" s="4"/>
      <c r="F97" s="4"/>
      <c r="G97" s="16"/>
      <c r="H97" s="4"/>
    </row>
    <row r="98" spans="4:8" ht="25.05" customHeight="1">
      <c r="D98" s="4"/>
      <c r="F98" s="4"/>
      <c r="G98" s="16"/>
      <c r="H98" s="4"/>
    </row>
    <row r="99" spans="4:8" ht="25.05" customHeight="1">
      <c r="D99" s="4"/>
      <c r="F99" s="4"/>
      <c r="G99" s="16"/>
      <c r="H99" s="4"/>
    </row>
    <row r="100" spans="4:8" ht="25.05" customHeight="1">
      <c r="D100" s="4"/>
      <c r="F100" s="4"/>
      <c r="G100" s="16"/>
      <c r="H100" s="4"/>
    </row>
    <row r="101" spans="4:8" ht="25.05" customHeight="1">
      <c r="D101" s="4"/>
      <c r="F101" s="4"/>
      <c r="G101" s="16"/>
      <c r="H101" s="4"/>
    </row>
    <row r="102" spans="4:8" ht="25.05" customHeight="1">
      <c r="D102" s="4"/>
      <c r="F102" s="4"/>
      <c r="G102" s="16"/>
      <c r="H102" s="4"/>
    </row>
    <row r="103" spans="4:8" ht="25.05" customHeight="1">
      <c r="D103" s="4"/>
      <c r="F103" s="4"/>
      <c r="G103" s="16"/>
      <c r="H103" s="4"/>
    </row>
    <row r="104" spans="4:8" ht="25.05" customHeight="1">
      <c r="D104" s="4"/>
      <c r="F104" s="4"/>
      <c r="G104" s="16"/>
      <c r="H104" s="4"/>
    </row>
    <row r="105" spans="4:8" ht="25.05" customHeight="1">
      <c r="D105" s="4"/>
      <c r="F105" s="4"/>
      <c r="G105" s="16"/>
      <c r="H105" s="4"/>
    </row>
    <row r="106" spans="4:8" ht="25.05" customHeight="1">
      <c r="D106" s="4"/>
      <c r="F106" s="4"/>
      <c r="G106" s="16"/>
      <c r="H106" s="4"/>
    </row>
    <row r="107" spans="4:8" ht="25.05" customHeight="1">
      <c r="D107" s="4"/>
      <c r="F107" s="4"/>
      <c r="G107" s="16"/>
      <c r="H107" s="4"/>
    </row>
    <row r="108" spans="4:8" ht="25.05" customHeight="1">
      <c r="D108" s="4"/>
      <c r="F108" s="4"/>
      <c r="G108" s="16"/>
      <c r="H108" s="4"/>
    </row>
    <row r="109" spans="4:8" ht="25.05" customHeight="1">
      <c r="D109" s="4"/>
      <c r="F109" s="4"/>
      <c r="G109" s="16"/>
      <c r="H109" s="4"/>
    </row>
    <row r="110" spans="4:8" ht="25.05" customHeight="1">
      <c r="D110" s="4"/>
      <c r="F110" s="4"/>
      <c r="G110" s="16"/>
      <c r="H110" s="4"/>
    </row>
    <row r="111" spans="4:8" ht="25.05" customHeight="1">
      <c r="D111" s="4"/>
      <c r="F111" s="4"/>
      <c r="G111" s="16"/>
      <c r="H111" s="4"/>
    </row>
    <row r="112" spans="4:8" ht="25.05" customHeight="1">
      <c r="D112" s="4"/>
      <c r="F112" s="4"/>
      <c r="G112" s="16"/>
      <c r="H112" s="4"/>
    </row>
    <row r="113" spans="4:8" ht="25.05" customHeight="1">
      <c r="D113" s="4"/>
      <c r="F113" s="4"/>
      <c r="G113" s="16"/>
      <c r="H113" s="4"/>
    </row>
    <row r="114" spans="4:8" ht="25.05" customHeight="1">
      <c r="D114" s="4"/>
      <c r="F114" s="4"/>
      <c r="G114" s="16"/>
      <c r="H114" s="4"/>
    </row>
    <row r="115" spans="4:8" ht="25.05" customHeight="1">
      <c r="D115" s="4"/>
      <c r="F115" s="4"/>
      <c r="G115" s="16"/>
      <c r="H115" s="4"/>
    </row>
    <row r="116" spans="4:8" ht="25.05" customHeight="1">
      <c r="D116" s="4"/>
      <c r="F116" s="4"/>
      <c r="G116" s="16"/>
      <c r="H116" s="4"/>
    </row>
    <row r="117" spans="4:8" ht="25.05" customHeight="1">
      <c r="D117" s="4"/>
      <c r="F117" s="4"/>
      <c r="G117" s="16"/>
      <c r="H117" s="4"/>
    </row>
    <row r="118" spans="4:8" ht="25.05" customHeight="1">
      <c r="D118" s="4"/>
      <c r="F118" s="4"/>
      <c r="G118" s="16"/>
      <c r="H118" s="4"/>
    </row>
    <row r="119" spans="4:8" ht="25.05" customHeight="1">
      <c r="D119" s="4"/>
      <c r="F119" s="4"/>
      <c r="G119" s="16"/>
      <c r="H119" s="4"/>
    </row>
    <row r="120" spans="4:8" ht="25.05" customHeight="1">
      <c r="D120" s="4"/>
      <c r="F120" s="4"/>
      <c r="G120" s="16"/>
      <c r="H120" s="4"/>
    </row>
    <row r="121" spans="4:8" ht="25.05" customHeight="1">
      <c r="D121" s="4"/>
      <c r="F121" s="4"/>
      <c r="G121" s="16"/>
      <c r="H121" s="4"/>
    </row>
    <row r="122" spans="4:8" ht="25.05" customHeight="1">
      <c r="D122" s="4"/>
      <c r="F122" s="4"/>
      <c r="G122" s="16"/>
      <c r="H122" s="4"/>
    </row>
    <row r="123" spans="4:8" ht="25.05" customHeight="1">
      <c r="D123" s="4"/>
      <c r="F123" s="4"/>
      <c r="G123" s="16"/>
      <c r="H123" s="4"/>
    </row>
    <row r="124" spans="4:8" ht="25.05" customHeight="1">
      <c r="D124" s="4"/>
      <c r="F124" s="4"/>
      <c r="G124" s="16"/>
      <c r="H124" s="4"/>
    </row>
    <row r="125" spans="4:8" ht="25.05" customHeight="1">
      <c r="D125" s="4"/>
      <c r="F125" s="4"/>
      <c r="G125" s="16"/>
      <c r="H125" s="4"/>
    </row>
    <row r="126" spans="4:8" ht="25.05" customHeight="1">
      <c r="D126" s="4"/>
      <c r="F126" s="4"/>
      <c r="G126" s="16"/>
      <c r="H126" s="4"/>
    </row>
    <row r="127" spans="4:8" ht="25.05" customHeight="1">
      <c r="D127" s="4"/>
      <c r="F127" s="4"/>
      <c r="G127" s="16"/>
      <c r="H127" s="4"/>
    </row>
    <row r="128" spans="4:8" ht="25.05" customHeight="1">
      <c r="D128" s="4"/>
      <c r="F128" s="4"/>
      <c r="G128" s="16"/>
      <c r="H128" s="4"/>
    </row>
    <row r="129" spans="4:8" ht="25.05" customHeight="1">
      <c r="D129" s="4"/>
      <c r="F129" s="4"/>
      <c r="G129" s="16"/>
      <c r="H129" s="4"/>
    </row>
    <row r="130" spans="4:8" ht="25.05" customHeight="1">
      <c r="D130" s="4"/>
      <c r="F130" s="4"/>
      <c r="G130" s="16"/>
      <c r="H130" s="4"/>
    </row>
    <row r="131" spans="4:8" ht="25.05" customHeight="1">
      <c r="D131" s="4"/>
      <c r="F131" s="4"/>
      <c r="G131" s="16"/>
      <c r="H131" s="4"/>
    </row>
    <row r="132" spans="4:8" ht="25.05" customHeight="1">
      <c r="D132" s="4"/>
      <c r="F132" s="4"/>
      <c r="G132" s="16"/>
      <c r="H132" s="4"/>
    </row>
    <row r="133" spans="4:8" ht="25.05" customHeight="1">
      <c r="D133" s="4"/>
      <c r="F133" s="4"/>
      <c r="G133" s="16"/>
      <c r="H133" s="4"/>
    </row>
    <row r="134" spans="4:8" ht="25.05" customHeight="1">
      <c r="D134" s="4"/>
      <c r="F134" s="4"/>
      <c r="G134" s="16"/>
      <c r="H134" s="4"/>
    </row>
    <row r="135" spans="4:8" ht="25.05" customHeight="1">
      <c r="D135" s="4"/>
      <c r="F135" s="4"/>
      <c r="G135" s="16"/>
      <c r="H135" s="4"/>
    </row>
    <row r="136" spans="4:8" ht="25.05" customHeight="1">
      <c r="D136" s="4"/>
      <c r="F136" s="4"/>
      <c r="G136" s="16"/>
      <c r="H136" s="4"/>
    </row>
    <row r="137" spans="4:8" ht="25.05" customHeight="1">
      <c r="D137" s="4"/>
      <c r="F137" s="4"/>
      <c r="G137" s="16"/>
      <c r="H137" s="4"/>
    </row>
    <row r="138" spans="4:8" ht="25.05" customHeight="1">
      <c r="D138" s="4"/>
      <c r="F138" s="4"/>
      <c r="G138" s="16"/>
      <c r="H138" s="4"/>
    </row>
    <row r="139" spans="4:8" ht="25.05" customHeight="1">
      <c r="D139" s="4"/>
      <c r="F139" s="4"/>
      <c r="G139" s="16"/>
      <c r="H139" s="4"/>
    </row>
    <row r="140" spans="4:8" ht="25.05" customHeight="1">
      <c r="D140" s="4"/>
      <c r="F140" s="4"/>
      <c r="G140" s="16"/>
      <c r="H140" s="4"/>
    </row>
    <row r="141" spans="4:8" ht="25.05" customHeight="1">
      <c r="D141" s="4"/>
      <c r="F141" s="4"/>
      <c r="G141" s="16"/>
      <c r="H141" s="4"/>
    </row>
    <row r="142" spans="4:8" ht="25.05" customHeight="1">
      <c r="D142" s="4"/>
      <c r="F142" s="4"/>
      <c r="G142" s="16"/>
      <c r="H142" s="4"/>
    </row>
    <row r="143" spans="4:8" ht="25.05" customHeight="1">
      <c r="D143" s="4"/>
      <c r="F143" s="4"/>
      <c r="G143" s="16"/>
      <c r="H143" s="4"/>
    </row>
    <row r="144" spans="4:8" ht="25.05" customHeight="1">
      <c r="D144" s="4"/>
      <c r="F144" s="4"/>
      <c r="G144" s="16"/>
      <c r="H144" s="4"/>
    </row>
    <row r="145" spans="4:8" ht="25.05" customHeight="1">
      <c r="D145" s="4"/>
      <c r="F145" s="4"/>
      <c r="G145" s="16"/>
      <c r="H145" s="4"/>
    </row>
    <row r="146" spans="4:8" ht="25.05" customHeight="1">
      <c r="D146" s="4"/>
      <c r="F146" s="4"/>
      <c r="G146" s="16"/>
      <c r="H146" s="4"/>
    </row>
    <row r="147" spans="4:8" ht="25.05" customHeight="1">
      <c r="D147" s="4"/>
      <c r="F147" s="4"/>
      <c r="G147" s="16"/>
      <c r="H147" s="4"/>
    </row>
    <row r="148" spans="4:8" ht="25.05" customHeight="1">
      <c r="D148" s="4"/>
      <c r="F148" s="4"/>
      <c r="G148" s="16"/>
      <c r="H148" s="4"/>
    </row>
    <row r="149" spans="4:8" ht="25.05" customHeight="1">
      <c r="D149" s="4"/>
      <c r="F149" s="4"/>
      <c r="G149" s="16"/>
      <c r="H149" s="4"/>
    </row>
    <row r="150" spans="4:8" ht="25.05" customHeight="1">
      <c r="D150" s="4"/>
      <c r="F150" s="4"/>
      <c r="G150" s="16"/>
      <c r="H150" s="4"/>
    </row>
    <row r="151" spans="4:8" ht="25.05" customHeight="1">
      <c r="D151" s="4"/>
      <c r="F151" s="4"/>
      <c r="G151" s="16"/>
      <c r="H151" s="4"/>
    </row>
    <row r="152" spans="4:8" ht="25.05" customHeight="1">
      <c r="D152" s="4"/>
      <c r="F152" s="4"/>
      <c r="G152" s="16"/>
      <c r="H152" s="4"/>
    </row>
    <row r="153" spans="4:8" ht="25.05" customHeight="1">
      <c r="D153" s="4"/>
      <c r="F153" s="4"/>
      <c r="G153" s="16"/>
      <c r="H153" s="4"/>
    </row>
    <row r="154" spans="4:8" ht="25.05" customHeight="1">
      <c r="D154" s="4"/>
      <c r="F154" s="4"/>
      <c r="G154" s="16"/>
      <c r="H154" s="4"/>
    </row>
    <row r="155" spans="4:8" ht="25.05" customHeight="1">
      <c r="D155" s="4"/>
      <c r="F155" s="4"/>
      <c r="G155" s="16"/>
      <c r="H155" s="4"/>
    </row>
    <row r="156" spans="4:8" ht="25.05" customHeight="1">
      <c r="D156" s="4"/>
      <c r="F156" s="4"/>
      <c r="G156" s="16"/>
      <c r="H156" s="4"/>
    </row>
    <row r="157" spans="4:8" ht="25.05" customHeight="1">
      <c r="D157" s="4"/>
      <c r="F157" s="4"/>
      <c r="G157" s="16"/>
      <c r="H157" s="4"/>
    </row>
    <row r="158" spans="4:8" ht="25.05" customHeight="1">
      <c r="D158" s="4"/>
      <c r="F158" s="4"/>
      <c r="G158" s="16"/>
      <c r="H158" s="4"/>
    </row>
    <row r="159" spans="4:8" ht="25.05" customHeight="1">
      <c r="D159" s="4"/>
      <c r="F159" s="4"/>
      <c r="G159" s="16"/>
      <c r="H159" s="4"/>
    </row>
    <row r="160" spans="4:8" ht="25.05" customHeight="1">
      <c r="D160" s="4"/>
      <c r="F160" s="4"/>
      <c r="G160" s="16"/>
      <c r="H160" s="4"/>
    </row>
    <row r="161" spans="4:8" ht="25.05" customHeight="1">
      <c r="D161" s="4"/>
      <c r="F161" s="4"/>
      <c r="G161" s="16"/>
      <c r="H161" s="4"/>
    </row>
    <row r="162" spans="4:8" ht="25.05" customHeight="1">
      <c r="D162" s="4"/>
      <c r="F162" s="4"/>
      <c r="G162" s="16"/>
      <c r="H162" s="4"/>
    </row>
    <row r="163" spans="4:8" ht="25.05" customHeight="1">
      <c r="D163" s="4"/>
      <c r="F163" s="4"/>
      <c r="G163" s="16"/>
      <c r="H163" s="4"/>
    </row>
    <row r="164" spans="4:8" ht="25.05" customHeight="1">
      <c r="D164" s="4"/>
      <c r="F164" s="4"/>
      <c r="G164" s="16"/>
      <c r="H164" s="4"/>
    </row>
    <row r="165" spans="4:8" ht="25.05" customHeight="1">
      <c r="D165" s="4"/>
      <c r="F165" s="4"/>
      <c r="G165" s="16"/>
      <c r="H165" s="4"/>
    </row>
    <row r="166" spans="4:8" ht="25.05" customHeight="1">
      <c r="D166" s="4"/>
      <c r="F166" s="4"/>
      <c r="G166" s="16"/>
      <c r="H166" s="4"/>
    </row>
    <row r="167" spans="4:8" ht="25.05" customHeight="1">
      <c r="D167" s="4"/>
      <c r="F167" s="4"/>
      <c r="G167" s="16"/>
      <c r="H167" s="4"/>
    </row>
    <row r="168" spans="4:8" ht="25.05" customHeight="1">
      <c r="D168" s="4"/>
      <c r="F168" s="4"/>
      <c r="G168" s="16"/>
      <c r="H168" s="4"/>
    </row>
    <row r="169" spans="4:8" ht="25.05" customHeight="1">
      <c r="D169" s="4"/>
      <c r="F169" s="4"/>
      <c r="G169" s="16"/>
      <c r="H169" s="4"/>
    </row>
    <row r="170" spans="4:8" ht="25.05" customHeight="1">
      <c r="D170" s="4"/>
      <c r="F170" s="4"/>
      <c r="G170" s="16"/>
      <c r="H170" s="4"/>
    </row>
    <row r="171" spans="4:8" ht="25.05" customHeight="1">
      <c r="D171" s="4"/>
      <c r="F171" s="4"/>
      <c r="G171" s="16"/>
      <c r="H171" s="4"/>
    </row>
    <row r="172" spans="4:8" ht="25.05" customHeight="1">
      <c r="D172" s="4"/>
      <c r="F172" s="4"/>
      <c r="G172" s="16"/>
      <c r="H172" s="4"/>
    </row>
    <row r="177" spans="4:8" ht="25.05" customHeight="1">
      <c r="D177" s="4"/>
      <c r="F177" s="4"/>
      <c r="G177" s="4"/>
      <c r="H177" s="4"/>
    </row>
    <row r="178" spans="4:8" ht="25.05" customHeight="1">
      <c r="D178" s="4"/>
      <c r="F178" s="4"/>
      <c r="G178" s="4"/>
      <c r="H178" s="4"/>
    </row>
    <row r="179" spans="4:8" ht="25.05" customHeight="1">
      <c r="D179" s="4"/>
      <c r="F179" s="4"/>
      <c r="G179" s="4"/>
      <c r="H179" s="4"/>
    </row>
    <row r="180" spans="4:8" ht="25.05" customHeight="1">
      <c r="D180" s="4"/>
      <c r="F180" s="4"/>
      <c r="G180" s="4"/>
      <c r="H180" s="4"/>
    </row>
    <row r="181" spans="4:8" ht="25.05" customHeight="1">
      <c r="D181" s="4"/>
      <c r="F181" s="4"/>
      <c r="G181" s="4"/>
      <c r="H181" s="4"/>
    </row>
    <row r="182" spans="4:8" ht="25.05" customHeight="1">
      <c r="D182" s="4"/>
      <c r="F182" s="4"/>
      <c r="G182" s="4"/>
      <c r="H182" s="4"/>
    </row>
    <row r="183" spans="4:8" ht="25.05" customHeight="1">
      <c r="D183" s="4"/>
      <c r="F183" s="4"/>
      <c r="G183" s="4"/>
      <c r="H183" s="4"/>
    </row>
    <row r="184" spans="4:8" ht="25.05" customHeight="1">
      <c r="D184" s="4"/>
      <c r="F184" s="4"/>
      <c r="G184" s="4"/>
      <c r="H184" s="4"/>
    </row>
    <row r="185" spans="4:8" ht="25.05" customHeight="1">
      <c r="D185" s="4"/>
      <c r="F185" s="4"/>
      <c r="G185" s="4"/>
      <c r="H185" s="4"/>
    </row>
    <row r="186" spans="4:8" ht="25.05" customHeight="1">
      <c r="D186" s="4"/>
      <c r="F186" s="4"/>
      <c r="G186" s="4"/>
      <c r="H186" s="4"/>
    </row>
    <row r="187" spans="4:8" ht="25.05" customHeight="1">
      <c r="D187" s="4"/>
      <c r="F187" s="4"/>
      <c r="G187" s="4"/>
      <c r="H187" s="4"/>
    </row>
    <row r="188" spans="4:8" ht="25.05" customHeight="1">
      <c r="D188" s="4"/>
      <c r="F188" s="4"/>
      <c r="G188" s="4"/>
      <c r="H188" s="4"/>
    </row>
    <row r="189" spans="4:8" ht="25.05" customHeight="1">
      <c r="D189" s="4"/>
      <c r="F189" s="4"/>
      <c r="G189" s="4"/>
      <c r="H189" s="4"/>
    </row>
    <row r="190" spans="4:8" ht="25.05" customHeight="1">
      <c r="D190" s="4"/>
      <c r="F190" s="4"/>
      <c r="G190" s="4"/>
      <c r="H190" s="4"/>
    </row>
    <row r="191" spans="4:8" ht="25.05" customHeight="1">
      <c r="D191" s="4"/>
      <c r="F191" s="4"/>
      <c r="G191" s="4"/>
      <c r="H191" s="4"/>
    </row>
    <row r="192" spans="4:8" ht="25.05" customHeight="1">
      <c r="D192" s="4"/>
      <c r="F192" s="4"/>
      <c r="G192" s="4"/>
      <c r="H192" s="4"/>
    </row>
    <row r="193" spans="4:8" ht="25.05" customHeight="1">
      <c r="D193" s="4"/>
      <c r="F193" s="4"/>
      <c r="G193" s="4"/>
      <c r="H193" s="4"/>
    </row>
    <row r="194" spans="4:8" ht="25.05" customHeight="1">
      <c r="D194" s="4"/>
      <c r="F194" s="4"/>
      <c r="G194" s="4"/>
      <c r="H194" s="4"/>
    </row>
    <row r="195" spans="4:8" ht="25.05" customHeight="1">
      <c r="D195" s="4"/>
      <c r="F195" s="4"/>
      <c r="G195" s="4"/>
      <c r="H195" s="4"/>
    </row>
    <row r="196" spans="4:8" ht="25.05" customHeight="1">
      <c r="D196" s="4"/>
      <c r="F196" s="4"/>
      <c r="G196" s="4"/>
      <c r="H196" s="4"/>
    </row>
    <row r="197" spans="4:8" ht="25.05" customHeight="1">
      <c r="D197" s="4"/>
      <c r="F197" s="4"/>
      <c r="G197" s="4"/>
      <c r="H197" s="4"/>
    </row>
    <row r="198" spans="4:8" ht="25.05" customHeight="1">
      <c r="D198" s="4"/>
      <c r="F198" s="4"/>
      <c r="G198" s="4"/>
      <c r="H198" s="4"/>
    </row>
    <row r="199" spans="4:8" ht="25.05" customHeight="1">
      <c r="D199" s="4"/>
      <c r="F199" s="4"/>
      <c r="G199" s="4"/>
      <c r="H199" s="4"/>
    </row>
    <row r="200" spans="4:8" ht="25.05" customHeight="1">
      <c r="D200" s="4"/>
      <c r="F200" s="4"/>
      <c r="G200" s="4"/>
      <c r="H200" s="4"/>
    </row>
    <row r="201" spans="4:8" ht="25.05" customHeight="1">
      <c r="D201" s="4"/>
      <c r="F201" s="4"/>
      <c r="G201" s="4"/>
      <c r="H201" s="4"/>
    </row>
    <row r="206" spans="4:8" ht="25.05" customHeight="1">
      <c r="D206" s="4"/>
      <c r="F206" s="4"/>
      <c r="G206" s="4"/>
      <c r="H206" s="4"/>
    </row>
    <row r="207" spans="4:8" ht="25.05" customHeight="1">
      <c r="D207" s="4"/>
      <c r="F207" s="4"/>
      <c r="G207" s="4"/>
      <c r="H207" s="4"/>
    </row>
    <row r="208" spans="4:8" ht="25.05" customHeight="1">
      <c r="D208" s="4"/>
      <c r="F208" s="4"/>
      <c r="G208" s="4"/>
      <c r="H208" s="4"/>
    </row>
    <row r="209" spans="4:8" ht="25.05" customHeight="1">
      <c r="D209" s="4"/>
      <c r="F209" s="4"/>
      <c r="G209" s="4"/>
      <c r="H209" s="4"/>
    </row>
    <row r="210" spans="4:8" ht="25.05" customHeight="1">
      <c r="D210" s="4"/>
      <c r="F210" s="4"/>
      <c r="G210" s="4"/>
      <c r="H210" s="4"/>
    </row>
    <row r="211" spans="4:8" ht="25.05" customHeight="1">
      <c r="D211" s="4"/>
      <c r="F211" s="4"/>
      <c r="G211" s="4"/>
      <c r="H211" s="4"/>
    </row>
    <row r="212" spans="4:8" ht="25.05" customHeight="1">
      <c r="D212" s="4"/>
      <c r="F212" s="4"/>
      <c r="G212" s="4"/>
      <c r="H212" s="4"/>
    </row>
    <row r="213" spans="4:8" ht="25.05" customHeight="1">
      <c r="D213" s="4"/>
      <c r="F213" s="4"/>
      <c r="G213" s="4"/>
      <c r="H213" s="4"/>
    </row>
    <row r="214" spans="4:8" ht="25.05" customHeight="1">
      <c r="D214" s="4"/>
      <c r="F214" s="4"/>
      <c r="G214" s="4"/>
      <c r="H214" s="4"/>
    </row>
    <row r="215" spans="4:8" ht="25.05" customHeight="1">
      <c r="D215" s="4"/>
      <c r="F215" s="4"/>
      <c r="G215" s="4"/>
      <c r="H215" s="4"/>
    </row>
    <row r="216" spans="4:8" ht="25.05" customHeight="1">
      <c r="D216" s="4"/>
      <c r="F216" s="4"/>
      <c r="G216" s="4"/>
      <c r="H216" s="4"/>
    </row>
    <row r="217" spans="4:8" ht="25.05" customHeight="1">
      <c r="D217" s="4"/>
      <c r="F217" s="4"/>
      <c r="G217" s="4"/>
      <c r="H217" s="4"/>
    </row>
    <row r="218" spans="4:8" ht="25.05" customHeight="1">
      <c r="D218" s="4"/>
      <c r="F218" s="4"/>
      <c r="G218" s="4"/>
      <c r="H218" s="4"/>
    </row>
    <row r="219" spans="4:8" ht="25.05" customHeight="1">
      <c r="D219" s="4"/>
      <c r="F219" s="4"/>
      <c r="G219" s="4"/>
      <c r="H219" s="4"/>
    </row>
    <row r="220" spans="4:8" ht="25.05" customHeight="1">
      <c r="D220" s="4"/>
      <c r="F220" s="4"/>
      <c r="G220" s="4"/>
      <c r="H220" s="4"/>
    </row>
    <row r="221" spans="4:8" ht="25.05" customHeight="1">
      <c r="D221" s="4"/>
      <c r="F221" s="4"/>
      <c r="G221" s="4"/>
      <c r="H221" s="4"/>
    </row>
    <row r="222" spans="4:8" ht="25.05" customHeight="1">
      <c r="D222" s="4"/>
      <c r="F222" s="4"/>
      <c r="G222" s="4"/>
      <c r="H222" s="4"/>
    </row>
    <row r="223" spans="4:8" ht="25.05" customHeight="1">
      <c r="D223" s="4"/>
      <c r="F223" s="4"/>
      <c r="G223" s="4"/>
      <c r="H223" s="4"/>
    </row>
    <row r="224" spans="4:8" ht="25.05" customHeight="1">
      <c r="D224" s="4"/>
      <c r="F224" s="4"/>
      <c r="G224" s="4"/>
      <c r="H224" s="4"/>
    </row>
    <row r="225" spans="4:8" ht="25.05" customHeight="1">
      <c r="D225" s="4"/>
      <c r="F225" s="4"/>
      <c r="G225" s="4"/>
      <c r="H225" s="4"/>
    </row>
    <row r="226" spans="4:8" ht="25.05" customHeight="1">
      <c r="D226" s="4"/>
      <c r="F226" s="4"/>
      <c r="G226" s="4"/>
      <c r="H226" s="4"/>
    </row>
    <row r="227" spans="4:8" ht="25.05" customHeight="1">
      <c r="D227" s="4"/>
      <c r="F227" s="4"/>
      <c r="G227" s="4"/>
      <c r="H227" s="4"/>
    </row>
    <row r="228" spans="4:8" ht="25.05" customHeight="1">
      <c r="D228" s="4"/>
      <c r="F228" s="4"/>
      <c r="G228" s="4"/>
      <c r="H228" s="4"/>
    </row>
    <row r="229" spans="4:8" ht="25.05" customHeight="1">
      <c r="D229" s="4"/>
      <c r="F229" s="4"/>
      <c r="G229" s="4"/>
      <c r="H229" s="4"/>
    </row>
    <row r="230" spans="4:8" ht="25.05" customHeight="1">
      <c r="D230" s="4"/>
      <c r="F230" s="4"/>
      <c r="G230" s="4"/>
      <c r="H230" s="4"/>
    </row>
    <row r="231" spans="4:8" ht="25.05" customHeight="1">
      <c r="D231" s="4"/>
      <c r="F231" s="4"/>
      <c r="G231" s="4"/>
      <c r="H231" s="4"/>
    </row>
    <row r="232" spans="4:8" ht="25.05" customHeight="1">
      <c r="D232" s="4"/>
      <c r="F232" s="4"/>
      <c r="G232" s="4"/>
      <c r="H232" s="4"/>
    </row>
    <row r="233" spans="4:8" ht="25.05" customHeight="1">
      <c r="D233" s="4"/>
      <c r="F233" s="4"/>
      <c r="G233" s="4"/>
      <c r="H233" s="4"/>
    </row>
    <row r="234" spans="4:8" ht="25.05" customHeight="1">
      <c r="D234" s="4"/>
      <c r="F234" s="4"/>
      <c r="G234" s="4"/>
      <c r="H234" s="4"/>
    </row>
    <row r="235" spans="4:8" ht="25.05" customHeight="1">
      <c r="D235" s="4"/>
      <c r="F235" s="4"/>
      <c r="G235" s="4"/>
      <c r="H235" s="4"/>
    </row>
    <row r="236" spans="4:8" ht="25.05" customHeight="1">
      <c r="D236" s="4"/>
      <c r="F236" s="4"/>
      <c r="G236" s="4"/>
      <c r="H236" s="4"/>
    </row>
    <row r="237" spans="4:8" ht="25.05" customHeight="1">
      <c r="D237" s="4"/>
      <c r="F237" s="4"/>
      <c r="G237" s="4"/>
      <c r="H237" s="4"/>
    </row>
    <row r="238" spans="4:8" ht="25.05" customHeight="1">
      <c r="D238" s="4"/>
      <c r="F238" s="4"/>
      <c r="G238" s="4"/>
      <c r="H238" s="4"/>
    </row>
    <row r="239" spans="4:8" ht="25.05" customHeight="1">
      <c r="D239" s="4"/>
      <c r="F239" s="4"/>
      <c r="G239" s="4"/>
      <c r="H239" s="4"/>
    </row>
    <row r="240" spans="4:8" ht="25.05" customHeight="1">
      <c r="D240" s="4"/>
      <c r="F240" s="4"/>
      <c r="G240" s="4"/>
      <c r="H240" s="4"/>
    </row>
    <row r="241" spans="4:8" ht="25.05" customHeight="1">
      <c r="D241" s="4"/>
      <c r="F241" s="4"/>
      <c r="G241" s="4"/>
      <c r="H241" s="4"/>
    </row>
    <row r="242" spans="4:8" ht="25.05" customHeight="1">
      <c r="D242" s="4"/>
      <c r="F242" s="4"/>
      <c r="G242" s="4"/>
      <c r="H242" s="4"/>
    </row>
    <row r="243" spans="4:8" ht="25.05" customHeight="1">
      <c r="D243" s="4"/>
      <c r="F243" s="4"/>
      <c r="G243" s="4"/>
      <c r="H243" s="4"/>
    </row>
    <row r="244" spans="4:8" ht="25.05" customHeight="1">
      <c r="D244" s="4"/>
      <c r="F244" s="4"/>
      <c r="G244" s="4"/>
      <c r="H244" s="4"/>
    </row>
  </sheetData>
  <mergeCells count="25">
    <mergeCell ref="B2:K2"/>
    <mergeCell ref="G3:K3"/>
    <mergeCell ref="G4:K4"/>
    <mergeCell ref="B5:K5"/>
    <mergeCell ref="B7:B19"/>
    <mergeCell ref="C19:I19"/>
    <mergeCell ref="B20:B32"/>
    <mergeCell ref="C32:I32"/>
    <mergeCell ref="B33:B43"/>
    <mergeCell ref="C43:I43"/>
    <mergeCell ref="B44:B55"/>
    <mergeCell ref="C55:I55"/>
    <mergeCell ref="B56:B64"/>
    <mergeCell ref="C64:I64"/>
    <mergeCell ref="B65:B75"/>
    <mergeCell ref="C75:I75"/>
    <mergeCell ref="B76:B78"/>
    <mergeCell ref="C78:I78"/>
    <mergeCell ref="B90:I90"/>
    <mergeCell ref="B79:B82"/>
    <mergeCell ref="C82:I82"/>
    <mergeCell ref="B83:B86"/>
    <mergeCell ref="C86:I86"/>
    <mergeCell ref="D87:I87"/>
    <mergeCell ref="B89:I89"/>
  </mergeCells>
  <phoneticPr fontId="14" type="noConversion"/>
  <hyperlinks>
    <hyperlink ref="C4" r:id="rId1" xr:uid="{2D737C14-5B72-4839-8F4E-78738DD8BC17}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王骞</dc:creator>
  <cp:lastModifiedBy>王凤雨</cp:lastModifiedBy>
  <dcterms:created xsi:type="dcterms:W3CDTF">2006-09-16T00:00:00Z</dcterms:created>
  <dcterms:modified xsi:type="dcterms:W3CDTF">2020-03-02T06:35:18Z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