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600"/>
  </bookViews>
  <sheets>
    <sheet name="试驾旅行社" sheetId="16" r:id="rId1"/>
  </sheets>
  <definedNames>
    <definedName name="_xlnm.Print_Area" localSheetId="0">试驾旅行社!$A$1:$H$34</definedName>
    <definedName name="_xlnm.Print_Titles" localSheetId="0">试驾旅行社!$1:$7</definedName>
  </definedNames>
  <calcPr calcId="162913" fullCalcOnLoad="1"/>
</workbook>
</file>

<file path=xl/calcChain.xml><?xml version="1.0" encoding="utf-8"?>
<calcChain xmlns="http://schemas.openxmlformats.org/spreadsheetml/2006/main">
  <c r="G31" i="16"/>
  <c r="G30"/>
  <c r="G10"/>
  <c r="G11"/>
  <c r="G12"/>
  <c r="G13"/>
  <c r="G14"/>
  <c r="G16"/>
  <c r="G17"/>
  <c r="G18"/>
  <c r="G20"/>
  <c r="G21"/>
  <c r="G22"/>
  <c r="G23"/>
  <c r="G24"/>
  <c r="G25"/>
  <c r="G27"/>
  <c r="G28"/>
  <c r="G29"/>
  <c r="G32"/>
  <c r="G33"/>
  <c r="G34"/>
</calcChain>
</file>

<file path=xl/sharedStrings.xml><?xml version="1.0" encoding="utf-8"?>
<sst xmlns="http://schemas.openxmlformats.org/spreadsheetml/2006/main" count="54" uniqueCount="51">
  <si>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</si>
  <si>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</si>
  <si>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</si>
  <si>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</si>
  <si>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</si>
  <si>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</si>
  <si>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</si>
  <si>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</si>
  <si>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 xml:space="preserve">Number of person:       </t>
    <phoneticPr fontId="1" type="noConversion"/>
  </si>
  <si>
    <t>大巴需求（根据媒体具体航班调整需求）</t>
    <phoneticPr fontId="1" type="noConversion"/>
  </si>
  <si>
    <t>其他（请务必考虑如下明细的发票是否可以使用，是否需要增加税率）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</si>
  <si>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</si>
  <si>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</si>
  <si>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</si>
  <si>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考斯特</t>
    <phoneticPr fontId="1" type="noConversion"/>
  </si>
  <si>
    <t>公付房费</t>
    <phoneticPr fontId="1" type="noConversion"/>
  </si>
  <si>
    <t>媒体用餐</t>
    <phoneticPr fontId="1" type="noConversion"/>
  </si>
  <si>
    <t>用餐</t>
    <phoneticPr fontId="1" type="noConversion"/>
  </si>
  <si>
    <t>GL8</t>
    <phoneticPr fontId="1" type="noConversion"/>
  </si>
  <si>
    <t>酒店相关：安徽广德木子度假村</t>
    <phoneticPr fontId="1" type="noConversion"/>
  </si>
  <si>
    <t>客房要求：
1、电话：开通国内长途、关闭国际长途
2、网络：可宽带上网，WIFI、有限网络均免费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7、欢迎水果</t>
    <phoneticPr fontId="1" type="noConversion"/>
  </si>
  <si>
    <t>自付房费（含增值税）</t>
    <phoneticPr fontId="1" type="noConversion"/>
  </si>
  <si>
    <t>SGM工作人员自付</t>
    <phoneticPr fontId="1" type="noConversion"/>
  </si>
  <si>
    <t>媒体用餐</t>
    <phoneticPr fontId="1" type="noConversion"/>
  </si>
  <si>
    <t>阅朗提前试驾</t>
    <phoneticPr fontId="1" type="noConversion"/>
  </si>
  <si>
    <t>媒体交通费</t>
    <phoneticPr fontId="1" type="noConversion"/>
  </si>
  <si>
    <t>9月14日-9月16日 大床房（含单早，服务费，宽带费用）</t>
    <phoneticPr fontId="1" type="noConversion"/>
  </si>
  <si>
    <t>2017年9月14日-15日</t>
    <phoneticPr fontId="1" type="noConversion"/>
  </si>
  <si>
    <t>9月13日-9月15日 大床房（含服务费，宽带费用）</t>
    <phoneticPr fontId="1" type="noConversion"/>
  </si>
  <si>
    <t>9月13日接机（虹桥-木子度假村）</t>
    <phoneticPr fontId="1" type="noConversion"/>
  </si>
  <si>
    <t>9月14日接机（上海-木子度假村）</t>
    <phoneticPr fontId="1" type="noConversion"/>
  </si>
  <si>
    <t>9月14日-9月15日大床房（含服务费，宽带费用）</t>
    <phoneticPr fontId="1" type="noConversion"/>
  </si>
  <si>
    <t>9月13日-9月15日标间（含服务费，宽带费用）</t>
    <phoneticPr fontId="1" type="noConversion"/>
  </si>
  <si>
    <t>9月14日-9月15日标间（含服务费，宽带费用）</t>
    <phoneticPr fontId="1" type="noConversion"/>
  </si>
  <si>
    <t>9月13日晚餐，木子山庄桌餐，餐标</t>
    <phoneticPr fontId="1" type="noConversion"/>
  </si>
  <si>
    <t>9月14日晚餐，木子山庄桌餐，餐标</t>
    <phoneticPr fontId="1" type="noConversion"/>
  </si>
  <si>
    <t>9月13日，广德用餐</t>
    <phoneticPr fontId="1" type="noConversion"/>
  </si>
  <si>
    <t>gl8</t>
    <phoneticPr fontId="1" type="noConversion"/>
  </si>
  <si>
    <t>9月14日活动全天（木子度假村-广德试车场-木子度假村）</t>
    <phoneticPr fontId="1" type="noConversion"/>
  </si>
  <si>
    <t>9月14日送机（木子度假村-虹桥）</t>
    <phoneticPr fontId="1" type="noConversion"/>
  </si>
  <si>
    <t>9月14日活动全天（木子度假村-广德试车场-木子）</t>
    <phoneticPr fontId="1" type="noConversion"/>
  </si>
  <si>
    <t>9月15日送机（木子度假村-虹桥）</t>
    <phoneticPr fontId="1" type="noConversion"/>
  </si>
  <si>
    <t>33座</t>
    <phoneticPr fontId="1" type="noConversion"/>
  </si>
  <si>
    <t>总计（Net）</t>
  </si>
  <si>
    <t>服务费10%</t>
    <phoneticPr fontId="1" type="noConversion"/>
  </si>
  <si>
    <t>税点（增值税普通发票）</t>
    <phoneticPr fontId="1" type="noConversion"/>
  </si>
  <si>
    <t>总计</t>
    <phoneticPr fontId="1" type="noConversion"/>
  </si>
  <si>
    <t>朗明+朗知</t>
    <phoneticPr fontId="1" type="noConversion"/>
  </si>
  <si>
    <t>租车费</t>
    <phoneticPr fontId="1" type="noConversion"/>
  </si>
  <si>
    <t>苏州活动差</t>
    <phoneticPr fontId="1" type="noConversion"/>
  </si>
  <si>
    <t>临牌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</si>
</sst>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);[Red]\(0.00\)"/>
    <numFmt numFmtId="177" formatCode="#,##0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</numFmts>
  <fonts count="36"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60"/>
      <name val="微软雅黑"/>
      <family val="2"/>
      <charset val="134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4"/>
      <name val="宋体"/>
      <charset val="134"/>
    </font>
    <font>
      <sz val="9"/>
      <color indexed="10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2" fillId="0" borderId="0"/>
    <xf numFmtId="0" fontId="21" fillId="0" borderId="0"/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/>
    <xf numFmtId="0" fontId="21" fillId="0" borderId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2" fillId="0" borderId="0"/>
    <xf numFmtId="180" fontId="2" fillId="0" borderId="0"/>
    <xf numFmtId="0" fontId="2" fillId="0" borderId="0"/>
    <xf numFmtId="0" fontId="27" fillId="0" borderId="0"/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5" fillId="0" borderId="0">
      <alignment vertical="center"/>
    </xf>
    <xf numFmtId="0" fontId="25" fillId="0" borderId="0"/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3" fillId="0" borderId="0"/>
    <xf numFmtId="0" fontId="2" fillId="0" borderId="0" applyNumberFormat="0" applyBorder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6">
    <xf numFmtId="0" fontId="0" fillId="0" borderId="0" xfId="0">
      <alignment vertical="center"/>
    </xf>
    <xf numFmtId="0" fontId="22" fillId="24" borderId="0" xfId="64" applyFont="1" applyFill="1" applyAlignment="1">
      <alignment horizontal="center" vertical="center"/>
    </xf>
    <xf numFmtId="0" fontId="22" fillId="24" borderId="0" xfId="64" applyFont="1" applyFill="1" applyAlignment="1">
      <alignment vertical="center" wrapText="1"/>
    </xf>
    <xf numFmtId="0" fontId="22" fillId="24" borderId="0" xfId="64" applyFont="1" applyFill="1">
      <alignment vertical="center"/>
    </xf>
    <xf numFmtId="0" fontId="22" fillId="24" borderId="0" xfId="64" applyFont="1" applyFill="1" applyAlignment="1">
      <alignment horizontal="left" vertical="center"/>
    </xf>
    <xf numFmtId="57" fontId="22" fillId="24" borderId="0" xfId="64" applyNumberFormat="1" applyFont="1" applyFill="1" applyAlignment="1">
      <alignment horizontal="left" vertical="center"/>
    </xf>
    <xf numFmtId="0" fontId="24" fillId="24" borderId="0" xfId="64" applyFont="1" applyFill="1" applyAlignment="1">
      <alignment horizontal="center" vertical="center"/>
    </xf>
    <xf numFmtId="0" fontId="23" fillId="20" borderId="13" xfId="64" applyFont="1" applyFill="1" applyBorder="1" applyAlignment="1">
      <alignment horizontal="left" vertical="center" wrapText="1"/>
    </xf>
    <xf numFmtId="0" fontId="23" fillId="20" borderId="13" xfId="64" applyFont="1" applyFill="1" applyBorder="1" applyAlignment="1">
      <alignment horizontal="center" vertical="center" wrapText="1"/>
    </xf>
    <xf numFmtId="0" fontId="22" fillId="21" borderId="13" xfId="64" applyFont="1" applyFill="1" applyBorder="1" applyAlignment="1">
      <alignment horizontal="center" vertical="center" wrapText="1"/>
    </xf>
    <xf numFmtId="177" fontId="22" fillId="24" borderId="13" xfId="64" applyNumberFormat="1" applyFont="1" applyFill="1" applyBorder="1" applyAlignment="1">
      <alignment horizontal="center" vertical="center"/>
    </xf>
    <xf numFmtId="0" fontId="22" fillId="24" borderId="0" xfId="64" applyFont="1" applyFill="1" applyAlignment="1">
      <alignment vertical="center"/>
    </xf>
    <xf numFmtId="0" fontId="23" fillId="24" borderId="13" xfId="64" applyFont="1" applyFill="1" applyBorder="1" applyAlignment="1">
      <alignment horizontal="center" vertical="center" wrapText="1"/>
    </xf>
    <xf numFmtId="181" fontId="22" fillId="24" borderId="0" xfId="64" applyNumberFormat="1" applyFont="1" applyFill="1" applyAlignment="1">
      <alignment horizontal="center" vertical="center"/>
    </xf>
    <xf numFmtId="181" fontId="23" fillId="24" borderId="13" xfId="64" applyNumberFormat="1" applyFont="1" applyFill="1" applyBorder="1" applyAlignment="1">
      <alignment horizontal="center" vertical="center"/>
    </xf>
    <xf numFmtId="181" fontId="23" fillId="20" borderId="13" xfId="64" applyNumberFormat="1" applyFont="1" applyFill="1" applyBorder="1" applyAlignment="1">
      <alignment horizontal="left" vertical="center" wrapText="1"/>
    </xf>
    <xf numFmtId="181" fontId="22" fillId="24" borderId="13" xfId="64" applyNumberFormat="1" applyFont="1" applyFill="1" applyBorder="1" applyAlignment="1">
      <alignment horizontal="center" vertical="center"/>
    </xf>
    <xf numFmtId="0" fontId="22" fillId="0" borderId="14" xfId="64" applyFont="1" applyFill="1" applyBorder="1" applyAlignment="1">
      <alignment horizontal="center" vertical="center" wrapText="1"/>
    </xf>
    <xf numFmtId="0" fontId="22" fillId="0" borderId="14" xfId="66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left" vertical="center" wrapText="1"/>
    </xf>
    <xf numFmtId="0" fontId="22" fillId="22" borderId="13" xfId="64" applyFont="1" applyFill="1" applyBorder="1" applyAlignment="1">
      <alignment horizontal="center" vertical="center" wrapText="1"/>
    </xf>
    <xf numFmtId="181" fontId="22" fillId="22" borderId="13" xfId="64" applyNumberFormat="1" applyFont="1" applyFill="1" applyBorder="1" applyAlignment="1">
      <alignment horizontal="center" vertical="center" wrapText="1"/>
    </xf>
    <xf numFmtId="0" fontId="22" fillId="22" borderId="13" xfId="64" applyFont="1" applyFill="1" applyBorder="1" applyAlignment="1">
      <alignment horizontal="left" vertical="center" wrapText="1"/>
    </xf>
    <xf numFmtId="177" fontId="22" fillId="22" borderId="13" xfId="64" applyNumberFormat="1" applyFont="1" applyFill="1" applyBorder="1" applyAlignment="1">
      <alignment horizontal="center" vertical="center"/>
    </xf>
    <xf numFmtId="181" fontId="22" fillId="22" borderId="13" xfId="64" applyNumberFormat="1" applyFont="1" applyFill="1" applyBorder="1" applyAlignment="1">
      <alignment horizontal="center" vertical="center"/>
    </xf>
    <xf numFmtId="0" fontId="22" fillId="22" borderId="14" xfId="64" applyFont="1" applyFill="1" applyBorder="1" applyAlignment="1">
      <alignment horizontal="center" vertical="center" wrapText="1"/>
    </xf>
    <xf numFmtId="0" fontId="22" fillId="22" borderId="0" xfId="64" applyFont="1" applyFill="1" applyAlignment="1">
      <alignment horizontal="left" vertical="center"/>
    </xf>
    <xf numFmtId="0" fontId="22" fillId="22" borderId="0" xfId="64" applyFont="1" applyFill="1" applyAlignment="1">
      <alignment horizontal="center" vertical="center"/>
    </xf>
    <xf numFmtId="0" fontId="23" fillId="22" borderId="13" xfId="64" applyFont="1" applyFill="1" applyBorder="1" applyAlignment="1">
      <alignment horizontal="left" vertical="center" wrapText="1"/>
    </xf>
    <xf numFmtId="0" fontId="23" fillId="22" borderId="13" xfId="64" applyFont="1" applyFill="1" applyBorder="1" applyAlignment="1">
      <alignment horizontal="center" vertical="center" wrapText="1"/>
    </xf>
    <xf numFmtId="181" fontId="23" fillId="22" borderId="13" xfId="64" applyNumberFormat="1" applyFont="1" applyFill="1" applyBorder="1" applyAlignment="1">
      <alignment horizontal="left" vertical="center" wrapText="1"/>
    </xf>
    <xf numFmtId="3" fontId="22" fillId="22" borderId="13" xfId="64" applyNumberFormat="1" applyFont="1" applyFill="1" applyBorder="1" applyAlignment="1">
      <alignment horizontal="center" vertical="center"/>
    </xf>
    <xf numFmtId="177" fontId="22" fillId="7" borderId="13" xfId="66" applyNumberFormat="1" applyFont="1" applyFill="1" applyBorder="1" applyAlignment="1">
      <alignment horizontal="center" vertical="center"/>
    </xf>
    <xf numFmtId="0" fontId="22" fillId="24" borderId="13" xfId="66" applyFont="1" applyFill="1" applyBorder="1" applyAlignment="1">
      <alignment vertical="center" wrapText="1"/>
    </xf>
    <xf numFmtId="0" fontId="22" fillId="24" borderId="0" xfId="66" applyFont="1" applyFill="1" applyAlignment="1">
      <alignment vertical="center"/>
    </xf>
    <xf numFmtId="0" fontId="22" fillId="24" borderId="0" xfId="66" applyFont="1" applyFill="1" applyBorder="1" applyAlignment="1">
      <alignment vertical="center" wrapText="1"/>
    </xf>
    <xf numFmtId="177" fontId="23" fillId="17" borderId="13" xfId="66" applyNumberFormat="1" applyFont="1" applyFill="1" applyBorder="1" applyAlignment="1">
      <alignment horizontal="center" vertical="center"/>
    </xf>
    <xf numFmtId="0" fontId="22" fillId="24" borderId="0" xfId="66" applyFont="1" applyFill="1" applyAlignment="1">
      <alignment vertical="center" wrapText="1"/>
    </xf>
    <xf numFmtId="0" fontId="22" fillId="24" borderId="0" xfId="66" applyFont="1" applyFill="1">
      <alignment vertical="center"/>
    </xf>
    <xf numFmtId="176" fontId="22" fillId="22" borderId="13" xfId="64" applyNumberFormat="1" applyFont="1" applyFill="1" applyBorder="1" applyAlignment="1" applyProtection="1">
      <alignment horizontal="left" vertical="center" wrapText="1"/>
    </xf>
    <xf numFmtId="181" fontId="33" fillId="22" borderId="13" xfId="64" applyNumberFormat="1" applyFont="1" applyFill="1" applyBorder="1" applyAlignment="1">
      <alignment horizontal="center" vertical="center"/>
    </xf>
    <xf numFmtId="0" fontId="22" fillId="22" borderId="15" xfId="64" applyFont="1" applyFill="1" applyBorder="1" applyAlignment="1">
      <alignment horizontal="center" vertical="center" wrapText="1"/>
    </xf>
    <xf numFmtId="0" fontId="22" fillId="22" borderId="13" xfId="64" applyFont="1" applyFill="1" applyBorder="1" applyAlignment="1" applyProtection="1">
      <alignment horizontal="left" vertical="center" wrapText="1"/>
    </xf>
    <xf numFmtId="0" fontId="22" fillId="22" borderId="16" xfId="64" applyFont="1" applyFill="1" applyBorder="1" applyAlignment="1" applyProtection="1">
      <alignment horizontal="left" vertical="center" wrapText="1"/>
    </xf>
    <xf numFmtId="0" fontId="22" fillId="22" borderId="17" xfId="64" applyFont="1" applyFill="1" applyBorder="1" applyAlignment="1" applyProtection="1">
      <alignment horizontal="left" vertical="center" wrapText="1"/>
    </xf>
    <xf numFmtId="176" fontId="22" fillId="22" borderId="17" xfId="64" applyNumberFormat="1" applyFont="1" applyFill="1" applyBorder="1" applyAlignment="1" applyProtection="1">
      <alignment horizontal="left" vertical="center" wrapText="1"/>
    </xf>
    <xf numFmtId="181" fontId="33" fillId="22" borderId="17" xfId="64" applyNumberFormat="1" applyFont="1" applyFill="1" applyBorder="1" applyAlignment="1">
      <alignment horizontal="center" vertical="center"/>
    </xf>
    <xf numFmtId="181" fontId="22" fillId="22" borderId="17" xfId="64" applyNumberFormat="1" applyFont="1" applyFill="1" applyBorder="1" applyAlignment="1">
      <alignment horizontal="center" vertical="center"/>
    </xf>
    <xf numFmtId="181" fontId="34" fillId="22" borderId="18" xfId="64" applyNumberFormat="1" applyFont="1" applyFill="1" applyBorder="1" applyAlignment="1">
      <alignment horizontal="center" vertical="center"/>
    </xf>
    <xf numFmtId="0" fontId="23" fillId="17" borderId="16" xfId="66" applyFont="1" applyFill="1" applyBorder="1" applyAlignment="1">
      <alignment horizontal="center" vertical="center"/>
    </xf>
    <xf numFmtId="0" fontId="23" fillId="17" borderId="17" xfId="66" applyFont="1" applyFill="1" applyBorder="1" applyAlignment="1">
      <alignment horizontal="center" vertical="center"/>
    </xf>
    <xf numFmtId="0" fontId="23" fillId="17" borderId="18" xfId="66" applyFont="1" applyFill="1" applyBorder="1" applyAlignment="1">
      <alignment horizontal="center" vertical="center"/>
    </xf>
    <xf numFmtId="0" fontId="22" fillId="7" borderId="16" xfId="66" applyFont="1" applyFill="1" applyBorder="1" applyAlignment="1">
      <alignment horizontal="center" vertical="center"/>
    </xf>
    <xf numFmtId="0" fontId="22" fillId="7" borderId="17" xfId="66" applyFont="1" applyFill="1" applyBorder="1" applyAlignment="1">
      <alignment horizontal="center" vertical="center"/>
    </xf>
    <xf numFmtId="0" fontId="22" fillId="7" borderId="18" xfId="66" applyFont="1" applyFill="1" applyBorder="1" applyAlignment="1">
      <alignment horizontal="center" vertical="center"/>
    </xf>
    <xf numFmtId="0" fontId="22" fillId="22" borderId="14" xfId="64" applyFont="1" applyFill="1" applyBorder="1" applyAlignment="1">
      <alignment horizontal="center" vertical="center" wrapText="1"/>
    </xf>
    <xf numFmtId="0" fontId="22" fillId="22" borderId="19" xfId="64" applyFont="1" applyFill="1" applyBorder="1" applyAlignment="1">
      <alignment horizontal="center" vertical="center" wrapText="1"/>
    </xf>
    <xf numFmtId="0" fontId="22" fillId="22" borderId="13" xfId="64" applyFont="1" applyFill="1" applyBorder="1" applyAlignment="1" applyProtection="1">
      <alignment horizontal="left" vertical="center" wrapText="1"/>
    </xf>
    <xf numFmtId="0" fontId="22" fillId="22" borderId="16" xfId="64" applyFont="1" applyFill="1" applyBorder="1" applyAlignment="1">
      <alignment horizontal="left" vertical="center" wrapText="1"/>
    </xf>
    <xf numFmtId="0" fontId="22" fillId="22" borderId="18" xfId="64" applyFont="1" applyFill="1" applyBorder="1" applyAlignment="1">
      <alignment horizontal="left" vertical="center" wrapText="1"/>
    </xf>
    <xf numFmtId="0" fontId="22" fillId="22" borderId="13" xfId="64" applyFont="1" applyFill="1" applyBorder="1" applyAlignment="1">
      <alignment horizontal="left" vertical="center" wrapText="1"/>
    </xf>
    <xf numFmtId="0" fontId="22" fillId="0" borderId="14" xfId="64" applyFont="1" applyFill="1" applyBorder="1" applyAlignment="1">
      <alignment horizontal="left" vertical="center" wrapText="1"/>
    </xf>
    <xf numFmtId="0" fontId="22" fillId="0" borderId="19" xfId="64" applyFont="1" applyFill="1" applyBorder="1" applyAlignment="1">
      <alignment horizontal="left" vertical="center" wrapText="1"/>
    </xf>
    <xf numFmtId="0" fontId="22" fillId="24" borderId="0" xfId="64" applyFont="1" applyFill="1" applyAlignment="1">
      <alignment horizontal="center" vertical="center"/>
    </xf>
    <xf numFmtId="0" fontId="22" fillId="24" borderId="0" xfId="64" applyFont="1" applyFill="1" applyAlignment="1">
      <alignment horizontal="left" vertical="center" wrapText="1"/>
    </xf>
    <xf numFmtId="0" fontId="23" fillId="24" borderId="13" xfId="64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2"/>
    <cellStyle name="0,0_x000d__x000d_NA_x000d__x000d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suchter Hyperlink_budget BMW Deal…ng 20070530.xls" xfId="30"/>
    <cellStyle name="Calculation" xfId="31"/>
    <cellStyle name="Check Cell" xfId="32"/>
    <cellStyle name="Comma" xfId="33"/>
    <cellStyle name="Currency" xfId="34"/>
    <cellStyle name="Currency 2" xfId="35"/>
    <cellStyle name="Dezimal 2" xfId="36"/>
    <cellStyle name="Euro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 2" xfId="47"/>
    <cellStyle name="Normal 3" xfId="48"/>
    <cellStyle name="Note" xfId="49"/>
    <cellStyle name="Output" xfId="50"/>
    <cellStyle name="Standard 2" xfId="51"/>
    <cellStyle name="Standard 4" xfId="52"/>
    <cellStyle name="Standard_080529_FB_Verkaufsstundensätze gkk" xfId="53"/>
    <cellStyle name="Style 1" xfId="54"/>
    <cellStyle name="Title" xfId="55"/>
    <cellStyle name="Total" xfId="56"/>
    <cellStyle name="Warning Text" xfId="57"/>
    <cellStyle name="标题 1 2" xfId="58"/>
    <cellStyle name="标题 2 2" xfId="59"/>
    <cellStyle name="标题 3 2" xfId="60"/>
    <cellStyle name="标题 4 2" xfId="61"/>
    <cellStyle name="标题 5" xfId="62"/>
    <cellStyle name="差 2" xfId="63"/>
    <cellStyle name="常规" xfId="0" builtinId="0"/>
    <cellStyle name="常规 2" xfId="64"/>
    <cellStyle name="常规 2 2" xfId="65"/>
    <cellStyle name="常规 3" xfId="66"/>
    <cellStyle name="常规 4" xfId="67"/>
    <cellStyle name="常规 6" xfId="68"/>
    <cellStyle name="好 2" xfId="69"/>
    <cellStyle name="汇总 2" xfId="70"/>
    <cellStyle name="货币 2" xfId="71"/>
    <cellStyle name="货币 3" xfId="72"/>
    <cellStyle name="计算 2" xfId="73"/>
    <cellStyle name="检查单元格 2" xfId="74"/>
    <cellStyle name="解释性文本 2" xfId="75"/>
    <cellStyle name="警告文本 2" xfId="76"/>
    <cellStyle name="链接单元格 2" xfId="77"/>
    <cellStyle name="适中 2" xfId="78"/>
    <cellStyle name="输出 2" xfId="79"/>
    <cellStyle name="输入 2" xfId="80"/>
    <cellStyle name="样式 1" xfId="81"/>
    <cellStyle name="样式 1 2" xfId="82"/>
    <cellStyle name="一般_Sheet1" xfId="83"/>
    <cellStyle name="注释 2" xfId="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819150</xdr:colOff>
      <xdr:row>0</xdr:row>
      <xdr:rowOff>571500</xdr:rowOff>
    </xdr:to>
    <xdr:pic>
      <xdr:nvPicPr>
        <xdr:cNvPr id="1025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4"/>
  <sheetViews>
    <sheetView tabSelected="1"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5" sqref="C25"/>
    </sheetView>
  </sheetViews>
  <sheetFormatPr defaultColWidth="19.75" defaultRowHeight="14.25"/>
  <cols>
    <col min="1" max="1" width="30.125" style="11" customWidth="1" collapsed="1"/>
    <col min="2" max="2" width="17.25" style="4" customWidth="1" collapsed="1"/>
    <col min="3" max="3" width="43.25" style="1" customWidth="1"/>
    <col min="4" max="4" width="10.25" style="13" customWidth="1"/>
    <col min="5" max="5" width="9.25" style="13" customWidth="1"/>
    <col min="6" max="6" width="9.625" style="13" customWidth="1"/>
    <col min="7" max="7" width="10" style="13" customWidth="1"/>
    <col min="8" max="8" width="26.5" style="2" customWidth="1"/>
    <col min="9" max="9" width="19.75" style="4"/>
    <col min="10" max="16384" width="19.75" style="3"/>
  </cols>
  <sheetData>
    <row r="1" spans="1:9" ht="45.95" customHeight="1">
      <c r="A1" s="63"/>
      <c r="B1" s="63"/>
      <c r="C1" s="63"/>
    </row>
    <row r="2" spans="1:9">
      <c r="A2" s="4" t="s">
        <v>0</v>
      </c>
      <c r="B2" s="64" t="s">
        <v>24</v>
      </c>
      <c r="C2" s="64"/>
      <c r="D2" s="64"/>
      <c r="E2" s="64"/>
    </row>
    <row r="3" spans="1:9">
      <c r="A3" s="4" t="s">
        <v>1</v>
      </c>
      <c r="B3" s="5" t="s">
        <v>27</v>
      </c>
      <c r="C3" s="6"/>
    </row>
    <row r="4" spans="1:9">
      <c r="A4" s="4" t="s">
        <v>11</v>
      </c>
    </row>
    <row r="5" spans="1:9" ht="9.75" hidden="1" customHeight="1">
      <c r="A5" s="4" t="s">
        <v>12</v>
      </c>
    </row>
    <row r="6" spans="1:9" hidden="1">
      <c r="A6" s="4" t="s">
        <v>8</v>
      </c>
    </row>
    <row r="7" spans="1:9" s="1" customFormat="1">
      <c r="A7" s="65" t="s">
        <v>2</v>
      </c>
      <c r="B7" s="65"/>
      <c r="C7" s="12" t="s">
        <v>3</v>
      </c>
      <c r="D7" s="14" t="s">
        <v>4</v>
      </c>
      <c r="E7" s="14" t="s">
        <v>5</v>
      </c>
      <c r="F7" s="14" t="s">
        <v>6</v>
      </c>
      <c r="G7" s="14" t="s">
        <v>7</v>
      </c>
      <c r="H7" s="12" t="s">
        <v>13</v>
      </c>
      <c r="I7" s="4"/>
    </row>
    <row r="8" spans="1:9" s="1" customFormat="1">
      <c r="A8" s="7" t="s">
        <v>19</v>
      </c>
      <c r="B8" s="7"/>
      <c r="C8" s="8"/>
      <c r="D8" s="15"/>
      <c r="E8" s="15"/>
      <c r="F8" s="15"/>
      <c r="G8" s="15"/>
      <c r="H8" s="9"/>
      <c r="I8" s="4"/>
    </row>
    <row r="9" spans="1:9" s="1" customFormat="1">
      <c r="A9" s="61" t="s">
        <v>20</v>
      </c>
      <c r="B9" s="18" t="s">
        <v>21</v>
      </c>
      <c r="C9" s="19" t="s">
        <v>26</v>
      </c>
      <c r="D9" s="10">
        <v>338</v>
      </c>
      <c r="E9" s="10">
        <v>2</v>
      </c>
      <c r="F9" s="16">
        <v>3</v>
      </c>
      <c r="G9" s="16">
        <v>0</v>
      </c>
      <c r="H9" s="17" t="s">
        <v>22</v>
      </c>
      <c r="I9" s="4"/>
    </row>
    <row r="10" spans="1:9" s="27" customFormat="1" ht="33.75" customHeight="1">
      <c r="A10" s="62"/>
      <c r="B10" s="55" t="s">
        <v>15</v>
      </c>
      <c r="C10" s="22" t="s">
        <v>28</v>
      </c>
      <c r="D10" s="23">
        <v>338</v>
      </c>
      <c r="E10" s="23">
        <v>2</v>
      </c>
      <c r="F10" s="24">
        <v>3</v>
      </c>
      <c r="G10" s="24">
        <f>D10*E10*F10</f>
        <v>2028</v>
      </c>
      <c r="H10" s="25"/>
      <c r="I10" s="26"/>
    </row>
    <row r="11" spans="1:9" s="27" customFormat="1" ht="25.5" customHeight="1">
      <c r="A11" s="62"/>
      <c r="B11" s="56"/>
      <c r="C11" s="22" t="s">
        <v>31</v>
      </c>
      <c r="D11" s="23">
        <v>338</v>
      </c>
      <c r="E11" s="23">
        <v>1</v>
      </c>
      <c r="F11" s="24">
        <v>3</v>
      </c>
      <c r="G11" s="24">
        <f>D11*E11*F11</f>
        <v>1014</v>
      </c>
      <c r="H11" s="24"/>
      <c r="I11" s="26"/>
    </row>
    <row r="12" spans="1:9" s="27" customFormat="1" ht="28.5" customHeight="1">
      <c r="A12" s="62"/>
      <c r="B12" s="56"/>
      <c r="C12" s="22" t="s">
        <v>32</v>
      </c>
      <c r="D12" s="23">
        <v>338</v>
      </c>
      <c r="E12" s="23">
        <v>1</v>
      </c>
      <c r="F12" s="24">
        <v>2</v>
      </c>
      <c r="G12" s="24">
        <f>D12*E12*F12</f>
        <v>676</v>
      </c>
      <c r="H12" s="24"/>
      <c r="I12" s="26"/>
    </row>
    <row r="13" spans="1:9" s="27" customFormat="1" ht="39" customHeight="1">
      <c r="A13" s="62"/>
      <c r="B13" s="56"/>
      <c r="C13" s="22" t="s">
        <v>33</v>
      </c>
      <c r="D13" s="23">
        <v>338</v>
      </c>
      <c r="E13" s="23">
        <v>1</v>
      </c>
      <c r="F13" s="24">
        <v>1</v>
      </c>
      <c r="G13" s="24">
        <f>D13*E13*F13</f>
        <v>338</v>
      </c>
      <c r="H13" s="24"/>
      <c r="I13" s="26"/>
    </row>
    <row r="14" spans="1:9" s="27" customFormat="1" ht="27" customHeight="1">
      <c r="A14" s="62"/>
      <c r="B14" s="56"/>
      <c r="C14" s="22" t="s">
        <v>32</v>
      </c>
      <c r="D14" s="23">
        <v>338</v>
      </c>
      <c r="E14" s="23">
        <v>1</v>
      </c>
      <c r="F14" s="24">
        <v>2</v>
      </c>
      <c r="G14" s="24">
        <f>D14*E14*F14</f>
        <v>676</v>
      </c>
      <c r="H14" s="24"/>
      <c r="I14" s="26"/>
    </row>
    <row r="15" spans="1:9" s="27" customFormat="1">
      <c r="A15" s="28" t="s">
        <v>23</v>
      </c>
      <c r="B15" s="28"/>
      <c r="C15" s="29"/>
      <c r="D15" s="30"/>
      <c r="E15" s="30"/>
      <c r="F15" s="30"/>
      <c r="G15" s="30"/>
      <c r="H15" s="20"/>
      <c r="I15" s="26"/>
    </row>
    <row r="16" spans="1:9" s="27" customFormat="1">
      <c r="A16" s="55" t="s">
        <v>16</v>
      </c>
      <c r="B16" s="55" t="s">
        <v>17</v>
      </c>
      <c r="C16" s="22" t="s">
        <v>34</v>
      </c>
      <c r="D16" s="24">
        <v>1532</v>
      </c>
      <c r="E16" s="24">
        <v>1</v>
      </c>
      <c r="F16" s="24">
        <v>1</v>
      </c>
      <c r="G16" s="24">
        <f>D16*E16*F16</f>
        <v>1532</v>
      </c>
      <c r="H16" s="24"/>
      <c r="I16" s="26"/>
    </row>
    <row r="17" spans="1:9" s="27" customFormat="1">
      <c r="A17" s="56"/>
      <c r="B17" s="56"/>
      <c r="C17" s="22" t="s">
        <v>36</v>
      </c>
      <c r="D17" s="24">
        <v>800</v>
      </c>
      <c r="E17" s="24">
        <v>1</v>
      </c>
      <c r="F17" s="24">
        <v>1</v>
      </c>
      <c r="G17" s="24">
        <f>D17*E17*F17</f>
        <v>800</v>
      </c>
      <c r="H17" s="24"/>
      <c r="I17" s="26"/>
    </row>
    <row r="18" spans="1:9" s="27" customFormat="1">
      <c r="A18" s="56"/>
      <c r="B18" s="56"/>
      <c r="C18" s="22" t="s">
        <v>35</v>
      </c>
      <c r="D18" s="24">
        <v>1452</v>
      </c>
      <c r="E18" s="24">
        <v>1</v>
      </c>
      <c r="F18" s="24">
        <v>2</v>
      </c>
      <c r="G18" s="24">
        <f>D18*E18*F18</f>
        <v>2904</v>
      </c>
      <c r="H18" s="24"/>
      <c r="I18" s="26"/>
    </row>
    <row r="19" spans="1:9" s="1" customFormat="1">
      <c r="A19" s="7" t="s">
        <v>9</v>
      </c>
      <c r="B19" s="7"/>
      <c r="C19" s="8"/>
      <c r="D19" s="15"/>
      <c r="E19" s="15"/>
      <c r="F19" s="15"/>
      <c r="G19" s="15"/>
      <c r="H19" s="9"/>
      <c r="I19" s="4"/>
    </row>
    <row r="20" spans="1:9" s="27" customFormat="1">
      <c r="A20" s="58" t="s">
        <v>29</v>
      </c>
      <c r="B20" s="59"/>
      <c r="C20" s="22" t="s">
        <v>37</v>
      </c>
      <c r="D20" s="21">
        <v>2000</v>
      </c>
      <c r="E20" s="21">
        <v>1</v>
      </c>
      <c r="F20" s="21">
        <v>1</v>
      </c>
      <c r="G20" s="21">
        <f>D20*E20*F20</f>
        <v>2000</v>
      </c>
      <c r="H20" s="20"/>
      <c r="I20" s="26"/>
    </row>
    <row r="21" spans="1:9" s="27" customFormat="1">
      <c r="A21" s="58" t="s">
        <v>30</v>
      </c>
      <c r="B21" s="59"/>
      <c r="C21" s="22" t="s">
        <v>42</v>
      </c>
      <c r="D21" s="21">
        <v>2500</v>
      </c>
      <c r="E21" s="21">
        <v>1</v>
      </c>
      <c r="F21" s="21">
        <v>1</v>
      </c>
      <c r="G21" s="21">
        <f>D21*E21*F21</f>
        <v>2500</v>
      </c>
      <c r="H21" s="20"/>
      <c r="I21" s="26"/>
    </row>
    <row r="22" spans="1:9" s="27" customFormat="1">
      <c r="A22" s="60" t="s">
        <v>38</v>
      </c>
      <c r="B22" s="60"/>
      <c r="C22" s="22" t="s">
        <v>42</v>
      </c>
      <c r="D22" s="21">
        <v>2500</v>
      </c>
      <c r="E22" s="24">
        <v>1</v>
      </c>
      <c r="F22" s="24">
        <v>1</v>
      </c>
      <c r="G22" s="31">
        <f>D22*F22*F22</f>
        <v>2500</v>
      </c>
      <c r="H22" s="20"/>
      <c r="I22" s="26"/>
    </row>
    <row r="23" spans="1:9" s="27" customFormat="1" ht="14.25" customHeight="1">
      <c r="A23" s="60" t="s">
        <v>39</v>
      </c>
      <c r="B23" s="60"/>
      <c r="C23" s="22" t="s">
        <v>18</v>
      </c>
      <c r="D23" s="21">
        <v>2000</v>
      </c>
      <c r="E23" s="24">
        <v>1</v>
      </c>
      <c r="F23" s="24">
        <v>1</v>
      </c>
      <c r="G23" s="24">
        <f>D23*E23*F23</f>
        <v>2000</v>
      </c>
      <c r="H23" s="20"/>
      <c r="I23" s="26"/>
    </row>
    <row r="24" spans="1:9" s="27" customFormat="1" ht="14.25" customHeight="1">
      <c r="A24" s="60" t="s">
        <v>40</v>
      </c>
      <c r="B24" s="60"/>
      <c r="C24" s="22" t="s">
        <v>14</v>
      </c>
      <c r="D24" s="21">
        <v>2500</v>
      </c>
      <c r="E24" s="24">
        <v>1</v>
      </c>
      <c r="F24" s="24">
        <v>1</v>
      </c>
      <c r="G24" s="24">
        <f>D24*E24*F24</f>
        <v>2500</v>
      </c>
      <c r="H24" s="20"/>
    </row>
    <row r="25" spans="1:9" s="27" customFormat="1" ht="14.25" customHeight="1">
      <c r="A25" s="58" t="s">
        <v>41</v>
      </c>
      <c r="B25" s="59"/>
      <c r="C25" s="22" t="s">
        <v>37</v>
      </c>
      <c r="D25" s="21">
        <v>2000</v>
      </c>
      <c r="E25" s="24">
        <v>1</v>
      </c>
      <c r="F25" s="24">
        <v>1</v>
      </c>
      <c r="G25" s="24">
        <f>D25*E25*F25</f>
        <v>2000</v>
      </c>
      <c r="H25" s="20"/>
    </row>
    <row r="26" spans="1:9" s="1" customFormat="1" ht="28.5">
      <c r="A26" s="7" t="s">
        <v>10</v>
      </c>
      <c r="B26" s="7"/>
      <c r="C26" s="8"/>
      <c r="D26" s="15"/>
      <c r="E26" s="15"/>
      <c r="F26" s="15"/>
      <c r="G26" s="15"/>
      <c r="H26" s="9"/>
      <c r="I26" s="4"/>
    </row>
    <row r="27" spans="1:9" s="27" customFormat="1" ht="20.100000000000001" customHeight="1">
      <c r="A27" s="57" t="s">
        <v>25</v>
      </c>
      <c r="B27" s="57"/>
      <c r="C27" s="39"/>
      <c r="D27" s="40">
        <v>4061</v>
      </c>
      <c r="E27" s="24">
        <v>1</v>
      </c>
      <c r="F27" s="24">
        <v>1</v>
      </c>
      <c r="G27" s="24">
        <f>D27*E27*F27</f>
        <v>4061</v>
      </c>
      <c r="H27" s="41" t="s">
        <v>47</v>
      </c>
      <c r="I27" s="26"/>
    </row>
    <row r="28" spans="1:9" s="27" customFormat="1" ht="20.100000000000001" customHeight="1">
      <c r="A28" s="42" t="s">
        <v>48</v>
      </c>
      <c r="B28" s="42"/>
      <c r="C28" s="39"/>
      <c r="D28" s="40">
        <v>20000</v>
      </c>
      <c r="E28" s="24">
        <v>1</v>
      </c>
      <c r="F28" s="24">
        <v>1</v>
      </c>
      <c r="G28" s="24">
        <f>D28*E28*F28</f>
        <v>20000</v>
      </c>
      <c r="H28" s="41"/>
      <c r="I28" s="26"/>
    </row>
    <row r="29" spans="1:9" s="27" customFormat="1" ht="20.100000000000001" customHeight="1">
      <c r="A29" s="43" t="s">
        <v>49</v>
      </c>
      <c r="B29" s="44"/>
      <c r="C29" s="45"/>
      <c r="D29" s="40">
        <v>833</v>
      </c>
      <c r="E29" s="24">
        <v>1</v>
      </c>
      <c r="F29" s="24">
        <v>1</v>
      </c>
      <c r="G29" s="24">
        <f>D29*E29*F29</f>
        <v>833</v>
      </c>
      <c r="H29" s="41"/>
      <c r="I29" s="26"/>
    </row>
    <row r="30" spans="1:9" s="27" customFormat="1" ht="20.100000000000001" customHeight="1">
      <c r="A30" s="43" t="s">
        <v>50</v>
      </c>
      <c r="B30" s="44"/>
      <c r="C30" s="45"/>
      <c r="D30" s="46">
        <v>3300</v>
      </c>
      <c r="E30" s="47">
        <v>1</v>
      </c>
      <c r="F30" s="48">
        <v>5</v>
      </c>
      <c r="G30" s="24">
        <f>D30*E30*F30</f>
        <v>16500</v>
      </c>
      <c r="H30" s="41"/>
      <c r="I30" s="26"/>
    </row>
    <row r="31" spans="1:9" s="34" customFormat="1">
      <c r="A31" s="52" t="s">
        <v>43</v>
      </c>
      <c r="B31" s="53"/>
      <c r="C31" s="53"/>
      <c r="D31" s="53"/>
      <c r="E31" s="53"/>
      <c r="F31" s="54"/>
      <c r="G31" s="32">
        <f>SUM(G10:G30)</f>
        <v>64862</v>
      </c>
      <c r="H31" s="33"/>
    </row>
    <row r="32" spans="1:9" s="34" customFormat="1">
      <c r="A32" s="52" t="s">
        <v>44</v>
      </c>
      <c r="B32" s="53"/>
      <c r="C32" s="53"/>
      <c r="D32" s="53"/>
      <c r="E32" s="53"/>
      <c r="F32" s="54"/>
      <c r="G32" s="32">
        <f>G31*0.1</f>
        <v>6486.2000000000007</v>
      </c>
      <c r="H32" s="35"/>
    </row>
    <row r="33" spans="1:8" s="34" customFormat="1">
      <c r="A33" s="52" t="s">
        <v>45</v>
      </c>
      <c r="B33" s="53"/>
      <c r="C33" s="53"/>
      <c r="D33" s="53"/>
      <c r="E33" s="53"/>
      <c r="F33" s="54"/>
      <c r="G33" s="32">
        <f>(G31+G32)*0.06</f>
        <v>4280.8919999999998</v>
      </c>
      <c r="H33" s="35"/>
    </row>
    <row r="34" spans="1:8" s="38" customFormat="1">
      <c r="A34" s="49" t="s">
        <v>46</v>
      </c>
      <c r="B34" s="50"/>
      <c r="C34" s="50"/>
      <c r="D34" s="50"/>
      <c r="E34" s="50"/>
      <c r="F34" s="51"/>
      <c r="G34" s="36">
        <f>G31+G32+G33</f>
        <v>75629.092000000004</v>
      </c>
      <c r="H34" s="37"/>
    </row>
  </sheetData>
  <mergeCells count="18">
    <mergeCell ref="A22:B22"/>
    <mergeCell ref="A21:B21"/>
    <mergeCell ref="A9:A14"/>
    <mergeCell ref="A16:A18"/>
    <mergeCell ref="A1:C1"/>
    <mergeCell ref="B2:E2"/>
    <mergeCell ref="A7:B7"/>
    <mergeCell ref="B10:B14"/>
    <mergeCell ref="A34:F34"/>
    <mergeCell ref="A31:F31"/>
    <mergeCell ref="A32:F32"/>
    <mergeCell ref="B16:B18"/>
    <mergeCell ref="A27:B27"/>
    <mergeCell ref="A20:B20"/>
    <mergeCell ref="A25:B25"/>
    <mergeCell ref="A24:B24"/>
    <mergeCell ref="A23:B23"/>
    <mergeCell ref="A33:F33"/>
  </mergeCells>
  <phoneticPr fontId="1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试驾旅行社</vt:lpstr>
      <vt:lpstr>试驾旅行社!Print_Area</vt:lpstr>
      <vt:lpstr>试驾旅行社!Print_Titles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zhonglan</cp:lastModifiedBy>
  <cp:revision/>
  <cp:lastPrinted>2014-06-18T06:24:07Z</cp:lastPrinted>
  <dcterms:created xsi:type="dcterms:W3CDTF">1996-12-17T01:32:42Z</dcterms:created>
  <dcterms:modified xsi:type="dcterms:W3CDTF">2017-11-03T04:50:56Z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