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675"/>
  </bookViews>
  <sheets>
    <sheet name="试驾结算" sheetId="17" r:id="rId1"/>
    <sheet name="工作人员住房明细" sheetId="18" r:id="rId2"/>
    <sheet name="杂费明细单" sheetId="19" r:id="rId3"/>
    <sheet name="专车明细" sheetId="20" r:id="rId4"/>
    <sheet name="gl8" sheetId="21" r:id="rId5"/>
  </sheets>
  <definedNames>
    <definedName name="_xlnm.Print_Area" localSheetId="0">试驾结算!$A$1:$H$57</definedName>
    <definedName name="_xlnm.Print_Titles" localSheetId="0">试驾结算!$1:$7</definedName>
  </definedNames>
  <calcPr calcId="124519"/>
</workbook>
</file>

<file path=xl/calcChain.xml><?xml version="1.0" encoding="utf-8"?>
<calcChain xmlns="http://schemas.openxmlformats.org/spreadsheetml/2006/main">
  <c r="D49" i="17"/>
  <c r="G49" s="1"/>
  <c r="G50"/>
  <c r="G54"/>
  <c r="G10"/>
  <c r="G11"/>
  <c r="G12"/>
  <c r="G13"/>
  <c r="G14"/>
  <c r="G15"/>
  <c r="G16"/>
  <c r="G17"/>
  <c r="G18"/>
  <c r="G19"/>
  <c r="G20"/>
  <c r="G21"/>
  <c r="G22"/>
  <c r="G23"/>
  <c r="G24"/>
  <c r="G26"/>
  <c r="G28"/>
  <c r="G29"/>
  <c r="G31"/>
  <c r="G32"/>
  <c r="G33"/>
  <c r="G34"/>
  <c r="G35"/>
  <c r="G37"/>
  <c r="G39"/>
  <c r="G40"/>
  <c r="G41"/>
  <c r="G42"/>
  <c r="G43"/>
  <c r="G44"/>
  <c r="G45"/>
  <c r="G46"/>
  <c r="G47"/>
  <c r="G52"/>
  <c r="G55" l="1"/>
  <c r="G56" l="1"/>
  <c r="G57" s="1"/>
</calcChain>
</file>

<file path=xl/sharedStrings.xml><?xml version="1.0" encoding="utf-8"?>
<sst xmlns="http://schemas.openxmlformats.org/spreadsheetml/2006/main" count="405" uniqueCount="246">
  <si>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</si>
  <si>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</si>
  <si>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</si>
  <si>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</si>
  <si>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</si>
  <si>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</si>
  <si>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</si>
  <si>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</si>
  <si>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>总计（Net）</t>
  </si>
  <si>
    <t xml:space="preserve">Number of person:       </t>
    <phoneticPr fontId="1" type="noConversion"/>
  </si>
  <si>
    <t>大巴需求（根据媒体具体航班调整需求）</t>
    <phoneticPr fontId="1" type="noConversion"/>
  </si>
  <si>
    <t>媒体相关</t>
    <phoneticPr fontId="1" type="noConversion"/>
  </si>
  <si>
    <t>其他（请务必考虑如下明细的发票是否可以使用，是否需要增加税率）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</si>
  <si>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</si>
  <si>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</si>
  <si>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</si>
  <si>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</si>
  <si>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考斯特</t>
    <phoneticPr fontId="1" type="noConversion"/>
  </si>
  <si>
    <t>摄影师相关</t>
    <phoneticPr fontId="1" type="noConversion"/>
  </si>
  <si>
    <t>公付房费</t>
    <phoneticPr fontId="1" type="noConversion"/>
  </si>
  <si>
    <t>储藏室</t>
    <phoneticPr fontId="1" type="noConversion"/>
  </si>
  <si>
    <t>存放媒体礼品等物料&amp;工作间</t>
    <phoneticPr fontId="1" type="noConversion"/>
  </si>
  <si>
    <t>酒店大堂允许背板搭建，酒店提供签到桌、桌布座椅</t>
    <phoneticPr fontId="1" type="noConversion"/>
  </si>
  <si>
    <t>SGM工作人员（自付）；
上下浮动三间</t>
    <phoneticPr fontId="1" type="noConversion"/>
  </si>
  <si>
    <t>车辆相关</t>
    <phoneticPr fontId="1" type="noConversion"/>
  </si>
  <si>
    <t>晚餐</t>
    <phoneticPr fontId="1" type="noConversion"/>
  </si>
  <si>
    <t>场地相关</t>
    <phoneticPr fontId="1" type="noConversion"/>
  </si>
  <si>
    <t>车辆清洁加油</t>
    <phoneticPr fontId="1" type="noConversion"/>
  </si>
  <si>
    <t>摄影师</t>
    <phoneticPr fontId="1" type="noConversion"/>
  </si>
  <si>
    <t>媒体交通补贴</t>
    <phoneticPr fontId="1" type="noConversion"/>
  </si>
  <si>
    <t>陪车信封</t>
    <phoneticPr fontId="1" type="noConversion"/>
  </si>
  <si>
    <t>临牌费用</t>
    <phoneticPr fontId="1" type="noConversion"/>
  </si>
  <si>
    <t>媒体用餐</t>
    <phoneticPr fontId="1" type="noConversion"/>
  </si>
  <si>
    <t>车上</t>
    <phoneticPr fontId="1" type="noConversion"/>
  </si>
  <si>
    <t>牛皮纸袋（大）</t>
    <phoneticPr fontId="1" type="noConversion"/>
  </si>
  <si>
    <t>牛皮纸袋（小）</t>
    <phoneticPr fontId="1" type="noConversion"/>
  </si>
  <si>
    <t>11月9日-11月11日大床房（含服务费，宽带费用）</t>
    <phoneticPr fontId="1" type="noConversion"/>
  </si>
  <si>
    <t>11月10日-11月12日大床房（含服务费，宽带费用）</t>
    <phoneticPr fontId="1" type="noConversion"/>
  </si>
  <si>
    <t>抵达日酒店自助
试驾日酒店周边自由晚餐</t>
    <phoneticPr fontId="1" type="noConversion"/>
  </si>
  <si>
    <t>讲座地点-酒店
三层宴会厅2A厅</t>
    <phoneticPr fontId="1" type="noConversion"/>
  </si>
  <si>
    <t>8台试驾车</t>
    <phoneticPr fontId="1" type="noConversion"/>
  </si>
  <si>
    <t>另外预留5个左右地下停车位给自驾媒体，任意即可</t>
    <phoneticPr fontId="1" type="noConversion"/>
  </si>
  <si>
    <t>别克旅行车媒体试驾</t>
    <phoneticPr fontId="1" type="noConversion"/>
  </si>
  <si>
    <t xml:space="preserve">酒店相关：汕头龙光喜来登酒店    </t>
    <phoneticPr fontId="1" type="noConversion"/>
  </si>
  <si>
    <t>摄影劳务费（不含住宿、餐费）
素材图拍摄&amp;活动拍摄</t>
    <phoneticPr fontId="1" type="noConversion"/>
  </si>
  <si>
    <t>上下浮动10%</t>
    <phoneticPr fontId="1" type="noConversion"/>
  </si>
  <si>
    <t>欢迎水果</t>
    <phoneticPr fontId="1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</si>
  <si>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4、早餐：均含单早
5、环境：干净、舒适、相对安静（尤其针是媒体）。媒体房间尽量保证大床房，房型统一
6、客房数量：确定好数量后允许再上下浮动10％
7、延时退房
8、欢迎水果</t>
    <phoneticPr fontId="1" type="noConversion"/>
  </si>
  <si>
    <t>GL8</t>
    <phoneticPr fontId="1" type="noConversion"/>
  </si>
  <si>
    <t>2017年11月7日-11日</t>
    <phoneticPr fontId="1" type="noConversion"/>
  </si>
  <si>
    <t>11月6日-11月12日大床房（含服务费，宽带费用）</t>
    <phoneticPr fontId="1" type="noConversion"/>
  </si>
  <si>
    <t>11月6日-11月8日大床房（含服务费，宽带费用）</t>
    <phoneticPr fontId="1" type="noConversion"/>
  </si>
  <si>
    <t>11月7日-11月9日大床房（含服务费，宽带费用）</t>
    <phoneticPr fontId="1" type="noConversion"/>
  </si>
  <si>
    <t>11月8日-11月10日大床房（含服务费，宽带费用）</t>
    <phoneticPr fontId="1" type="noConversion"/>
  </si>
  <si>
    <t>11月5日-11月12日标间（含服务费，宽带费用） 朗明、朗知等工作人员住房</t>
    <phoneticPr fontId="1" type="noConversion"/>
  </si>
  <si>
    <t>11月5日-11月7日摄影师标间</t>
    <phoneticPr fontId="1" type="noConversion"/>
  </si>
  <si>
    <t>第一批媒体晚餐11月6日-7日（酒店内or酒店周边）</t>
    <phoneticPr fontId="1" type="noConversion"/>
  </si>
  <si>
    <t>第二批媒体晚餐11月7日-8日（酒店内or酒店周边）</t>
    <phoneticPr fontId="1" type="noConversion"/>
  </si>
  <si>
    <t>第三批媒体晚餐11月8日-9日（酒店内or酒店周边）</t>
    <phoneticPr fontId="1" type="noConversion"/>
  </si>
  <si>
    <t>第四批媒体晚餐11月9日-10日（酒店内or酒店周边）</t>
    <phoneticPr fontId="1" type="noConversion"/>
  </si>
  <si>
    <t>第五批媒体晚餐11月10日-11日（酒店内or酒店周边）</t>
    <phoneticPr fontId="1" type="noConversion"/>
  </si>
  <si>
    <t>11月5日晚入场搭建
11月6日下午彩排
11月7日-11月11日使用，11日晚上撤场</t>
    <phoneticPr fontId="1" type="noConversion"/>
  </si>
  <si>
    <t>11月5日-11月11日全天</t>
    <phoneticPr fontId="1" type="noConversion"/>
  </si>
  <si>
    <t>11月5日晚搭建</t>
    <phoneticPr fontId="1" type="noConversion"/>
  </si>
  <si>
    <t>11月5日-11月12日使用</t>
    <phoneticPr fontId="1" type="noConversion"/>
  </si>
  <si>
    <t>11月6日接机（机场-酒店）</t>
    <phoneticPr fontId="1" type="noConversion"/>
  </si>
  <si>
    <t>11月6日-10日接机（机场-酒店）</t>
    <phoneticPr fontId="1" type="noConversion"/>
  </si>
  <si>
    <t>11月6日-11月10日</t>
    <phoneticPr fontId="1" type="noConversion"/>
  </si>
  <si>
    <t>11月7日-11日过路过桥费&amp;午餐费用</t>
    <phoneticPr fontId="1" type="noConversion"/>
  </si>
  <si>
    <t>旅行社工作人员费用</t>
    <phoneticPr fontId="1" type="noConversion"/>
  </si>
  <si>
    <t>旅行社工作人员差旅、住宿、交通、手机费等跟项目相关费用</t>
    <phoneticPr fontId="1" type="noConversion"/>
  </si>
  <si>
    <t>讲座场地租赁</t>
    <phoneticPr fontId="1" type="noConversion"/>
  </si>
  <si>
    <t>地下8个连续固定车位</t>
    <phoneticPr fontId="1" type="noConversion"/>
  </si>
  <si>
    <t>8台试驾车，需靠近电梯</t>
    <phoneticPr fontId="1" type="noConversion"/>
  </si>
  <si>
    <t>8台，每天加满油，展车标准清洁</t>
    <phoneticPr fontId="1" type="noConversion"/>
  </si>
  <si>
    <t>试驾人员</t>
    <phoneticPr fontId="1" type="noConversion"/>
  </si>
  <si>
    <t>负责每天车辆的清洁/加油，添加物料等，每人负责两台车</t>
    <phoneticPr fontId="1" type="noConversion"/>
  </si>
  <si>
    <t>擦车用毛巾+车掸</t>
    <phoneticPr fontId="1" type="noConversion"/>
  </si>
  <si>
    <t>服务费10%</t>
    <phoneticPr fontId="1" type="noConversion"/>
  </si>
  <si>
    <t>费用总计</t>
    <phoneticPr fontId="1" type="noConversion"/>
  </si>
  <si>
    <t>房间杂费</t>
    <phoneticPr fontId="34" type="noConversion"/>
  </si>
  <si>
    <t>11月6日-10日接机，送机（机场-酒店-机场）</t>
    <phoneticPr fontId="1" type="noConversion"/>
  </si>
  <si>
    <t>33座大巴</t>
    <phoneticPr fontId="34" type="noConversion"/>
  </si>
  <si>
    <t>专车</t>
    <phoneticPr fontId="1" type="noConversion"/>
  </si>
  <si>
    <t>11月8日-12日接送机专车</t>
    <phoneticPr fontId="1" type="noConversion"/>
  </si>
  <si>
    <t>泛亚补缴房费差额</t>
    <phoneticPr fontId="34" type="noConversion"/>
  </si>
  <si>
    <t>联通卡</t>
    <phoneticPr fontId="34" type="noConversion"/>
  </si>
  <si>
    <t>快递费</t>
    <phoneticPr fontId="34" type="noConversion"/>
  </si>
  <si>
    <t>书</t>
    <phoneticPr fontId="34" type="noConversion"/>
  </si>
  <si>
    <t>朗明</t>
    <phoneticPr fontId="34" type="noConversion"/>
  </si>
  <si>
    <t>朗知</t>
    <phoneticPr fontId="34" type="noConversion"/>
  </si>
  <si>
    <t>合同金额</t>
    <phoneticPr fontId="34" type="noConversion"/>
  </si>
  <si>
    <t>朗明</t>
  </si>
  <si>
    <t>范涛</t>
  </si>
  <si>
    <t>大床房公付</t>
  </si>
  <si>
    <t>郝旭华</t>
  </si>
  <si>
    <t>标间
公付</t>
  </si>
  <si>
    <t>熊曦</t>
  </si>
  <si>
    <t>刘叶楠</t>
  </si>
  <si>
    <t>陈月</t>
  </si>
  <si>
    <t>左俊</t>
  </si>
  <si>
    <t>朱劼</t>
  </si>
  <si>
    <t>摄影师</t>
  </si>
  <si>
    <t>朗知</t>
  </si>
  <si>
    <t>李超</t>
  </si>
  <si>
    <t>王红志</t>
  </si>
  <si>
    <t>宋雪</t>
  </si>
  <si>
    <t>见附件</t>
    <phoneticPr fontId="34" type="noConversion"/>
  </si>
  <si>
    <t>范涛</t>
    <phoneticPr fontId="34" type="noConversion"/>
  </si>
  <si>
    <t>杂费明细</t>
    <phoneticPr fontId="34" type="noConversion"/>
  </si>
  <si>
    <t>卞佳君</t>
    <phoneticPr fontId="34" type="noConversion"/>
  </si>
  <si>
    <t>夏云</t>
    <phoneticPr fontId="34" type="noConversion"/>
  </si>
  <si>
    <t>熊曦</t>
    <phoneticPr fontId="34" type="noConversion"/>
  </si>
  <si>
    <t>余茜</t>
    <phoneticPr fontId="34" type="noConversion"/>
  </si>
  <si>
    <t>朱劼</t>
    <phoneticPr fontId="34" type="noConversion"/>
  </si>
  <si>
    <t>左俊</t>
    <phoneticPr fontId="34" type="noConversion"/>
  </si>
  <si>
    <t>总计</t>
    <phoneticPr fontId="34" type="noConversion"/>
  </si>
  <si>
    <t>宋雪</t>
    <phoneticPr fontId="34" type="noConversion"/>
  </si>
  <si>
    <t>序号</t>
  </si>
  <si>
    <t>姓名</t>
  </si>
  <si>
    <t>电话</t>
  </si>
  <si>
    <t>日期</t>
  </si>
  <si>
    <t>出发地</t>
  </si>
  <si>
    <t>抵达地</t>
  </si>
  <si>
    <t>航班</t>
  </si>
  <si>
    <t>起飞时间</t>
  </si>
  <si>
    <t>抵达时间</t>
  </si>
  <si>
    <t>车型</t>
  </si>
  <si>
    <t>夏老师</t>
  </si>
  <si>
    <t>186-1627-1010</t>
  </si>
  <si>
    <t>11月5日接机</t>
  </si>
  <si>
    <t>上海</t>
  </si>
  <si>
    <t>揭阳</t>
  </si>
  <si>
    <t>MU5209</t>
  </si>
  <si>
    <t>GL8</t>
  </si>
  <si>
    <t>11月6日接机</t>
  </si>
  <si>
    <t>北京</t>
  </si>
  <si>
    <t>CA1347</t>
  </si>
  <si>
    <t>区广贤</t>
  </si>
  <si>
    <t>广州</t>
  </si>
  <si>
    <t>CZ3894</t>
  </si>
  <si>
    <t>冯晞帆</t>
  </si>
  <si>
    <t>徐志杭</t>
  </si>
  <si>
    <t>关崇威</t>
  </si>
  <si>
    <t>增加</t>
  </si>
  <si>
    <t>黄斯韵</t>
  </si>
  <si>
    <t xml:space="preserve">揭阳 </t>
  </si>
  <si>
    <t>CZ3862</t>
  </si>
  <si>
    <t>11月7日接机</t>
  </si>
  <si>
    <t xml:space="preserve">钟金君 </t>
  </si>
  <si>
    <t>吴晓艳</t>
  </si>
  <si>
    <t>曾祥兵</t>
  </si>
  <si>
    <t>11月8日送机</t>
  </si>
  <si>
    <t>CA1348</t>
  </si>
  <si>
    <t>CZ3893</t>
  </si>
  <si>
    <t>刘安宇</t>
  </si>
  <si>
    <t>11月8日接机</t>
  </si>
  <si>
    <t>FM9357</t>
  </si>
  <si>
    <t>11月9日送机</t>
  </si>
  <si>
    <t>计元卿</t>
  </si>
  <si>
    <t>11月9日接机</t>
  </si>
  <si>
    <t xml:space="preserve">常启蒙 </t>
  </si>
  <si>
    <t>11月10日接机</t>
  </si>
  <si>
    <t>常岩</t>
  </si>
  <si>
    <t>楼斌</t>
  </si>
  <si>
    <t>深圳</t>
  </si>
  <si>
    <t>潮汕</t>
  </si>
  <si>
    <t>D692</t>
  </si>
  <si>
    <t>谭少敏</t>
  </si>
  <si>
    <t>高梦阳</t>
  </si>
  <si>
    <t>萧山</t>
  </si>
  <si>
    <t>打车</t>
  </si>
  <si>
    <t>佳君</t>
  </si>
  <si>
    <t>11月10日送机</t>
  </si>
  <si>
    <t>VIP客户送机</t>
  </si>
  <si>
    <t>金仝</t>
  </si>
  <si>
    <t>王毅鹏</t>
  </si>
  <si>
    <t>陈华</t>
  </si>
  <si>
    <t>FM9299</t>
  </si>
  <si>
    <t xml:space="preserve">GL8 </t>
  </si>
  <si>
    <t>11月11日送机</t>
  </si>
  <si>
    <t>11月12日送机</t>
  </si>
  <si>
    <t>MU5538</t>
  </si>
  <si>
    <t>司机信息</t>
  </si>
  <si>
    <t>陈伟申</t>
  </si>
  <si>
    <t>赵文喆</t>
  </si>
  <si>
    <t> 龚超英</t>
  </si>
  <si>
    <t>长沙</t>
  </si>
  <si>
    <t>CZ8153</t>
  </si>
  <si>
    <t>章博</t>
  </si>
  <si>
    <t>武汉</t>
  </si>
  <si>
    <t>CZ6627</t>
  </si>
  <si>
    <t>王文汐</t>
  </si>
  <si>
    <t>王禹</t>
  </si>
  <si>
    <t>温曌祺</t>
  </si>
  <si>
    <t>畅通</t>
  </si>
  <si>
    <t>柯建人</t>
  </si>
  <si>
    <t>彭帅</t>
  </si>
  <si>
    <t>严骏</t>
  </si>
  <si>
    <t>合肥</t>
  </si>
  <si>
    <t>CZ6648</t>
  </si>
  <si>
    <t>成都</t>
  </si>
  <si>
    <t>重庆</t>
  </si>
  <si>
    <t xml:space="preserve">梁冉
</t>
  </si>
  <si>
    <t>张植淇</t>
  </si>
  <si>
    <r>
      <rPr>
        <sz val="11"/>
        <color indexed="8"/>
        <rFont val="宋体"/>
        <family val="3"/>
        <charset val="134"/>
      </rPr>
      <t>20</t>
    </r>
    <r>
      <rPr>
        <sz val="11"/>
        <color indexed="10"/>
        <rFont val="宋体"/>
        <family val="3"/>
        <charset val="134"/>
      </rPr>
      <t>改航</t>
    </r>
  </si>
  <si>
    <t>赵艳娇（试乘）</t>
  </si>
  <si>
    <r>
      <rPr>
        <sz val="11"/>
        <color indexed="8"/>
        <rFont val="宋体"/>
        <family val="3"/>
        <charset val="134"/>
      </rPr>
      <t>21</t>
    </r>
    <r>
      <rPr>
        <sz val="11"/>
        <color indexed="10"/>
        <rFont val="宋体"/>
        <family val="3"/>
        <charset val="134"/>
      </rPr>
      <t>改航</t>
    </r>
  </si>
  <si>
    <t>李军南
Li junnan</t>
  </si>
  <si>
    <t>楼晓明
Lou xiao ming</t>
  </si>
  <si>
    <t>3U8921</t>
  </si>
  <si>
    <t>江晓旭</t>
  </si>
  <si>
    <t xml:space="preserve">余德进
</t>
  </si>
  <si>
    <t>18623055851
15923595346</t>
  </si>
  <si>
    <t>CZ3866</t>
  </si>
  <si>
    <r>
      <rPr>
        <sz val="11"/>
        <color indexed="8"/>
        <rFont val="宋体"/>
        <family val="3"/>
        <charset val="134"/>
      </rPr>
      <t>23</t>
    </r>
    <r>
      <rPr>
        <sz val="11"/>
        <color indexed="10"/>
        <rFont val="宋体"/>
        <family val="3"/>
        <charset val="134"/>
      </rPr>
      <t>改航</t>
    </r>
  </si>
  <si>
    <t>聂祺</t>
  </si>
  <si>
    <r>
      <rPr>
        <sz val="11"/>
        <color indexed="8"/>
        <rFont val="宋体"/>
        <family val="3"/>
        <charset val="134"/>
      </rPr>
      <t>30</t>
    </r>
    <r>
      <rPr>
        <sz val="11"/>
        <color indexed="10"/>
        <rFont val="宋体"/>
        <family val="3"/>
        <charset val="134"/>
      </rPr>
      <t>改航</t>
    </r>
  </si>
  <si>
    <t>邵双</t>
  </si>
  <si>
    <r>
      <rPr>
        <sz val="11"/>
        <color indexed="8"/>
        <rFont val="宋体"/>
        <family val="3"/>
        <charset val="134"/>
      </rPr>
      <t>28</t>
    </r>
    <r>
      <rPr>
        <sz val="11"/>
        <color indexed="10"/>
        <rFont val="宋体"/>
        <family val="3"/>
        <charset val="134"/>
      </rPr>
      <t>改航</t>
    </r>
  </si>
  <si>
    <t>张天宇</t>
  </si>
  <si>
    <t>孔朝晖</t>
  </si>
  <si>
    <t xml:space="preserve">CZ3893 </t>
  </si>
  <si>
    <t>CZ3851</t>
  </si>
  <si>
    <t>苗雨竹</t>
  </si>
  <si>
    <t>曹臻</t>
  </si>
  <si>
    <t>田忠朝</t>
  </si>
  <si>
    <t>张一飞</t>
  </si>
  <si>
    <t>曾颖卓</t>
  </si>
  <si>
    <t xml:space="preserve">CZ3894 </t>
  </si>
  <si>
    <t>曾嘉骏</t>
  </si>
  <si>
    <r>
      <rPr>
        <sz val="11"/>
        <color indexed="8"/>
        <rFont val="宋体"/>
        <family val="3"/>
        <charset val="134"/>
      </rPr>
      <t>45</t>
    </r>
    <r>
      <rPr>
        <b/>
        <sz val="11"/>
        <color indexed="10"/>
        <rFont val="宋体"/>
        <family val="3"/>
        <charset val="134"/>
      </rPr>
      <t>改航</t>
    </r>
  </si>
  <si>
    <t>韩纪森</t>
  </si>
  <si>
    <t xml:space="preserve">CZ3852 </t>
  </si>
  <si>
    <t xml:space="preserve">FM9358   </t>
  </si>
  <si>
    <t xml:space="preserve">CZ6741 </t>
  </si>
  <si>
    <t xml:space="preserve">CA1348  </t>
  </si>
  <si>
    <t>PN6306</t>
  </si>
  <si>
    <t>梁冉
Liang ran</t>
  </si>
  <si>
    <t xml:space="preserve">CA4374 </t>
  </si>
  <si>
    <t xml:space="preserve">FM9358  </t>
  </si>
  <si>
    <t>GL8</t>
    <phoneticPr fontId="34" type="noConversion"/>
  </si>
  <si>
    <t>备注</t>
    <phoneticPr fontId="34" type="noConversion"/>
  </si>
  <si>
    <t>7日、8日、9日、12日大巴</t>
    <phoneticPr fontId="1" type="noConversion"/>
  </si>
  <si>
    <t>6日、7日考斯特</t>
    <phoneticPr fontId="1" type="noConversion"/>
  </si>
  <si>
    <t>食品、饮品、物料：（具体内容有待更新）
依云矿泉水（每台车6瓶）
Blue Diamond蓝钻石盐焗扁桃仁（每台车一罐）
点心（每台车1盒）
薄荷糖糖 1支
悠哈 UHA味觉软糖 40克装（每台车1袋）
巧克力（每车3块）
苹果数据线</t>
    <phoneticPr fontId="1" type="noConversion"/>
  </si>
</sst>
</file>

<file path=xl/styles.xml><?xml version="1.0" encoding="utf-8"?>
<styleSheet xmlns="http://schemas.openxmlformats.org/spreadsheetml/2006/main">
  <numFmts count="1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  <numFmt numFmtId="177" formatCode="#,##0_ "/>
    <numFmt numFmtId="178" formatCode="_-* #,##0.00\ _€_-;\-* #,##0.00\ _€_-;_-* &quot;-&quot;??\ _€_-;_-@_-"/>
    <numFmt numFmtId="179" formatCode="_-* #,##0.00\ [$€-1]_-;\-* #,##0.00\ [$€-1]_-;_-* &quot;-&quot;??\ [$€-1]_-"/>
    <numFmt numFmtId="180" formatCode="#,##0_);[Red]\(#,##0\)"/>
    <numFmt numFmtId="181" formatCode="0_ "/>
    <numFmt numFmtId="182" formatCode="[$¥-804]#,##0_);[Red]\([$¥-804]#,##0\)"/>
    <numFmt numFmtId="183" formatCode="[$¥-804]#,##0;[Red][$¥-804]#,##0"/>
    <numFmt numFmtId="184" formatCode="0_);[Red]\(0\)"/>
    <numFmt numFmtId="185" formatCode="[$-F400]h:mm:ss\ AM/PM"/>
    <numFmt numFmtId="186" formatCode="h:mm;@"/>
    <numFmt numFmtId="187" formatCode="m&quot;月&quot;d&quot;日&quot;;@"/>
  </numFmts>
  <fonts count="58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60"/>
      <name val="微软雅黑"/>
      <family val="2"/>
      <charset val="134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9"/>
      <color indexed="10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微软雅黑"/>
      <family val="2"/>
      <charset val="134"/>
    </font>
    <font>
      <sz val="10"/>
      <color indexed="8"/>
      <name val="Arial"/>
      <family val="2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9"/>
      <name val="Arial"/>
      <family val="2"/>
    </font>
    <font>
      <sz val="11"/>
      <name val="Times New Roman"/>
      <family val="1"/>
    </font>
    <font>
      <sz val="11"/>
      <color indexed="8"/>
      <name val="宋体"/>
      <family val="3"/>
      <charset val="134"/>
    </font>
    <font>
      <sz val="9"/>
      <color indexed="10"/>
      <name val="微软雅黑"/>
      <family val="2"/>
      <charset val="134"/>
    </font>
    <font>
      <sz val="10"/>
      <name val="Geneva"/>
      <family val="2"/>
    </font>
    <font>
      <sz val="10"/>
      <name val="微软雅黑"/>
      <family val="2"/>
      <charset val="134"/>
    </font>
    <font>
      <sz val="12"/>
      <name val="微软雅黑"/>
      <family val="2"/>
      <charset val="134"/>
    </font>
    <font>
      <b/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u/>
      <sz val="11"/>
      <color theme="10"/>
      <name val="宋体"/>
      <family val="3"/>
      <charset val="134"/>
    </font>
    <font>
      <b/>
      <sz val="12"/>
      <color rgb="FFC00000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2">
    <xf numFmtId="179" fontId="0" fillId="0" borderId="0">
      <alignment vertical="center"/>
    </xf>
    <xf numFmtId="182" fontId="40" fillId="0" borderId="0" applyNumberFormat="0" applyFill="0" applyBorder="0" applyAlignment="0" applyProtection="0"/>
    <xf numFmtId="182" fontId="40" fillId="0" borderId="0" applyNumberFormat="0" applyFill="0" applyBorder="0" applyAlignment="0" applyProtection="0"/>
    <xf numFmtId="0" fontId="40" fillId="0" borderId="0" applyNumberFormat="0" applyFont="0" applyFill="0" applyBorder="0" applyProtection="0">
      <alignment vertical="center"/>
    </xf>
    <xf numFmtId="179" fontId="2" fillId="0" borderId="0" applyNumberFormat="0" applyBorder="0" applyAlignment="0" applyProtection="0">
      <alignment vertical="center"/>
    </xf>
    <xf numFmtId="182" fontId="2" fillId="0" borderId="0">
      <alignment horizontal="justify" vertical="justify" textRotation="127" wrapText="1"/>
      <protection hidden="1"/>
    </xf>
    <xf numFmtId="182" fontId="41" fillId="0" borderId="0">
      <alignment horizontal="justify" vertical="justify" textRotation="127" wrapText="1"/>
      <protection hidden="1"/>
    </xf>
    <xf numFmtId="179" fontId="2" fillId="0" borderId="0"/>
    <xf numFmtId="0" fontId="40" fillId="0" borderId="0"/>
    <xf numFmtId="182" fontId="40" fillId="0" borderId="0"/>
    <xf numFmtId="182" fontId="40" fillId="0" borderId="0" applyBorder="0"/>
    <xf numFmtId="182" fontId="40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79" fontId="21" fillId="0" borderId="0"/>
    <xf numFmtId="182" fontId="40" fillId="0" borderId="0"/>
    <xf numFmtId="179" fontId="4" fillId="2" borderId="0" applyNumberFormat="0" applyBorder="0" applyProtection="0">
      <alignment vertical="center"/>
    </xf>
    <xf numFmtId="179" fontId="4" fillId="3" borderId="0" applyNumberFormat="0" applyBorder="0" applyProtection="0">
      <alignment vertical="center"/>
    </xf>
    <xf numFmtId="179" fontId="4" fillId="4" borderId="0" applyNumberFormat="0" applyBorder="0" applyProtection="0">
      <alignment vertical="center"/>
    </xf>
    <xf numFmtId="179" fontId="4" fillId="5" borderId="0" applyNumberFormat="0" applyBorder="0" applyProtection="0">
      <alignment vertical="center"/>
    </xf>
    <xf numFmtId="179" fontId="4" fillId="6" borderId="0" applyNumberFormat="0" applyBorder="0" applyProtection="0">
      <alignment vertical="center"/>
    </xf>
    <xf numFmtId="179" fontId="4" fillId="7" borderId="0" applyNumberFormat="0" applyBorder="0" applyProtection="0">
      <alignment vertical="center"/>
    </xf>
    <xf numFmtId="182" fontId="42" fillId="0" borderId="0"/>
    <xf numFmtId="179" fontId="4" fillId="8" borderId="0" applyNumberFormat="0" applyBorder="0" applyProtection="0">
      <alignment vertical="center"/>
    </xf>
    <xf numFmtId="179" fontId="4" fillId="9" borderId="0" applyNumberFormat="0" applyBorder="0" applyProtection="0">
      <alignment vertical="center"/>
    </xf>
    <xf numFmtId="179" fontId="4" fillId="10" borderId="0" applyNumberFormat="0" applyBorder="0" applyProtection="0">
      <alignment vertical="center"/>
    </xf>
    <xf numFmtId="179" fontId="4" fillId="5" borderId="0" applyNumberFormat="0" applyBorder="0" applyProtection="0">
      <alignment vertical="center"/>
    </xf>
    <xf numFmtId="179" fontId="4" fillId="8" borderId="0" applyNumberFormat="0" applyBorder="0" applyProtection="0">
      <alignment vertical="center"/>
    </xf>
    <xf numFmtId="179" fontId="4" fillId="11" borderId="0" applyNumberFormat="0" applyBorder="0" applyProtection="0">
      <alignment vertical="center"/>
    </xf>
    <xf numFmtId="179" fontId="5" fillId="12" borderId="0" applyNumberFormat="0" applyBorder="0" applyProtection="0">
      <alignment vertical="center"/>
    </xf>
    <xf numFmtId="179" fontId="5" fillId="9" borderId="0" applyNumberFormat="0" applyBorder="0" applyProtection="0">
      <alignment vertical="center"/>
    </xf>
    <xf numFmtId="179" fontId="5" fillId="10" borderId="0" applyNumberFormat="0" applyBorder="0" applyProtection="0">
      <alignment vertical="center"/>
    </xf>
    <xf numFmtId="179" fontId="5" fillId="13" borderId="0" applyNumberFormat="0" applyBorder="0" applyProtection="0">
      <alignment vertical="center"/>
    </xf>
    <xf numFmtId="179" fontId="5" fillId="14" borderId="0" applyNumberFormat="0" applyBorder="0" applyProtection="0">
      <alignment vertical="center"/>
    </xf>
    <xf numFmtId="179" fontId="5" fillId="15" borderId="0" applyNumberFormat="0" applyBorder="0" applyProtection="0">
      <alignment vertical="center"/>
    </xf>
    <xf numFmtId="179" fontId="5" fillId="16" borderId="0" applyNumberFormat="0" applyBorder="0" applyProtection="0">
      <alignment vertical="center"/>
    </xf>
    <xf numFmtId="179" fontId="5" fillId="17" borderId="0" applyNumberFormat="0" applyBorder="0" applyProtection="0">
      <alignment vertical="center"/>
    </xf>
    <xf numFmtId="179" fontId="5" fillId="18" borderId="0" applyNumberFormat="0" applyBorder="0" applyProtection="0">
      <alignment vertical="center"/>
    </xf>
    <xf numFmtId="179" fontId="5" fillId="13" borderId="0" applyNumberFormat="0" applyBorder="0" applyProtection="0">
      <alignment vertical="center"/>
    </xf>
    <xf numFmtId="179" fontId="5" fillId="14" borderId="0" applyNumberFormat="0" applyBorder="0" applyProtection="0">
      <alignment vertical="center"/>
    </xf>
    <xf numFmtId="179" fontId="5" fillId="19" borderId="0" applyNumberFormat="0" applyBorder="0" applyProtection="0">
      <alignment vertical="center"/>
    </xf>
    <xf numFmtId="179" fontId="6" fillId="3" borderId="0" applyNumberFormat="0" applyBorder="0" applyProtection="0">
      <alignment vertical="center"/>
    </xf>
    <xf numFmtId="179" fontId="26" fillId="0" borderId="0" applyNumberFormat="0" applyFill="0" applyBorder="0" applyAlignment="0" applyProtection="0">
      <alignment vertical="top"/>
      <protection locked="0"/>
    </xf>
    <xf numFmtId="179" fontId="7" fillId="20" borderId="1" applyNumberFormat="0" applyProtection="0">
      <alignment vertical="center"/>
    </xf>
    <xf numFmtId="179" fontId="8" fillId="21" borderId="2" applyNumberFormat="0" applyProtection="0">
      <alignment vertical="center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9" fillId="0" borderId="0" applyNumberFormat="0" applyBorder="0" applyProtection="0">
      <alignment vertical="center"/>
    </xf>
    <xf numFmtId="179" fontId="10" fillId="4" borderId="0" applyNumberFormat="0" applyBorder="0" applyProtection="0">
      <alignment vertical="center"/>
    </xf>
    <xf numFmtId="179" fontId="11" fillId="0" borderId="3" applyNumberFormat="0" applyProtection="0">
      <alignment vertical="center"/>
    </xf>
    <xf numFmtId="179" fontId="12" fillId="0" borderId="4" applyNumberFormat="0" applyProtection="0">
      <alignment vertical="center"/>
    </xf>
    <xf numFmtId="179" fontId="13" fillId="0" borderId="5" applyNumberFormat="0" applyProtection="0">
      <alignment vertical="center"/>
    </xf>
    <xf numFmtId="179" fontId="13" fillId="0" borderId="0" applyNumberFormat="0" applyBorder="0" applyProtection="0">
      <alignment vertical="center"/>
    </xf>
    <xf numFmtId="179" fontId="14" fillId="7" borderId="1" applyNumberFormat="0" applyProtection="0">
      <alignment vertical="center"/>
    </xf>
    <xf numFmtId="179" fontId="15" fillId="0" borderId="6" applyNumberFormat="0" applyProtection="0">
      <alignment vertical="center"/>
    </xf>
    <xf numFmtId="179" fontId="16" fillId="22" borderId="0" applyNumberFormat="0" applyBorder="0" applyProtection="0">
      <alignment vertical="center"/>
    </xf>
    <xf numFmtId="179" fontId="25" fillId="0" borderId="0"/>
    <xf numFmtId="182" fontId="54" fillId="0" borderId="0"/>
    <xf numFmtId="0" fontId="54" fillId="0" borderId="0"/>
    <xf numFmtId="0" fontId="55" fillId="0" borderId="0"/>
    <xf numFmtId="0" fontId="55" fillId="0" borderId="0"/>
    <xf numFmtId="0" fontId="40" fillId="0" borderId="0">
      <alignment vertical="center"/>
    </xf>
    <xf numFmtId="0" fontId="40" fillId="0" borderId="0">
      <alignment vertical="center"/>
    </xf>
    <xf numFmtId="0" fontId="55" fillId="0" borderId="0"/>
    <xf numFmtId="179" fontId="21" fillId="0" borderId="0">
      <alignment vertical="center"/>
    </xf>
    <xf numFmtId="44" fontId="36" fillId="0" borderId="0"/>
    <xf numFmtId="44" fontId="36" fillId="0" borderId="0"/>
    <xf numFmtId="44" fontId="36" fillId="0" borderId="0"/>
    <xf numFmtId="44" fontId="36" fillId="0" borderId="0"/>
    <xf numFmtId="183" fontId="36" fillId="0" borderId="0"/>
    <xf numFmtId="182" fontId="36" fillId="0" borderId="0"/>
    <xf numFmtId="179" fontId="21" fillId="23" borderId="7" applyNumberFormat="0" applyProtection="0">
      <alignment vertical="center"/>
    </xf>
    <xf numFmtId="179" fontId="17" fillId="20" borderId="8" applyNumberFormat="0" applyProtection="0">
      <alignment vertical="center"/>
    </xf>
    <xf numFmtId="179" fontId="2" fillId="0" borderId="0"/>
    <xf numFmtId="179" fontId="2" fillId="0" borderId="0"/>
    <xf numFmtId="179" fontId="2" fillId="0" borderId="0"/>
    <xf numFmtId="179" fontId="27" fillId="0" borderId="0"/>
    <xf numFmtId="179" fontId="18" fillId="0" borderId="0" applyNumberFormat="0" applyBorder="0" applyProtection="0">
      <alignment vertical="center"/>
    </xf>
    <xf numFmtId="179" fontId="19" fillId="0" borderId="9" applyNumberFormat="0" applyProtection="0">
      <alignment vertical="center"/>
    </xf>
    <xf numFmtId="179" fontId="20" fillId="0" borderId="0" applyNumberFormat="0" applyBorder="0" applyProtection="0">
      <alignment vertical="center"/>
    </xf>
    <xf numFmtId="179" fontId="28" fillId="0" borderId="10" applyNumberFormat="0" applyFill="0" applyAlignment="0" applyProtection="0">
      <alignment vertical="center"/>
    </xf>
    <xf numFmtId="179" fontId="29" fillId="0" borderId="4" applyNumberFormat="0" applyFill="0" applyAlignment="0" applyProtection="0">
      <alignment vertical="center"/>
    </xf>
    <xf numFmtId="179" fontId="30" fillId="0" borderId="11" applyNumberFormat="0" applyFill="0" applyAlignment="0" applyProtection="0">
      <alignment vertical="center"/>
    </xf>
    <xf numFmtId="179" fontId="30" fillId="0" borderId="0" applyNumberFormat="0" applyFill="0" applyBorder="0" applyAlignment="0" applyProtection="0">
      <alignment vertical="center"/>
    </xf>
    <xf numFmtId="179" fontId="31" fillId="0" borderId="0" applyNumberFormat="0" applyFill="0" applyBorder="0" applyAlignment="0" applyProtection="0">
      <alignment vertical="center"/>
    </xf>
    <xf numFmtId="179" fontId="32" fillId="3" borderId="0" applyNumberFormat="0" applyBorder="0" applyAlignment="0" applyProtection="0">
      <alignment vertical="center"/>
    </xf>
    <xf numFmtId="182" fontId="54" fillId="0" borderId="0"/>
    <xf numFmtId="182" fontId="36" fillId="0" borderId="0"/>
    <xf numFmtId="44" fontId="36" fillId="0" borderId="0"/>
    <xf numFmtId="44" fontId="36" fillId="0" borderId="0"/>
    <xf numFmtId="182" fontId="36" fillId="0" borderId="0"/>
    <xf numFmtId="182" fontId="54" fillId="0" borderId="0">
      <alignment vertical="center"/>
    </xf>
    <xf numFmtId="182" fontId="36" fillId="0" borderId="0"/>
    <xf numFmtId="182" fontId="36" fillId="0" borderId="0"/>
    <xf numFmtId="179" fontId="21" fillId="0" borderId="0">
      <alignment vertical="center"/>
    </xf>
    <xf numFmtId="179" fontId="21" fillId="0" borderId="0"/>
    <xf numFmtId="182" fontId="43" fillId="0" borderId="0">
      <alignment vertical="center"/>
    </xf>
    <xf numFmtId="182" fontId="36" fillId="0" borderId="0"/>
    <xf numFmtId="182" fontId="36" fillId="0" borderId="0"/>
    <xf numFmtId="182" fontId="40" fillId="0" borderId="0" applyBorder="0"/>
    <xf numFmtId="44" fontId="36" fillId="0" borderId="0"/>
    <xf numFmtId="44" fontId="36" fillId="0" borderId="0"/>
    <xf numFmtId="44" fontId="36" fillId="0" borderId="0"/>
    <xf numFmtId="44" fontId="36" fillId="0" borderId="0"/>
    <xf numFmtId="182" fontId="54" fillId="0" borderId="0">
      <alignment vertical="center"/>
    </xf>
    <xf numFmtId="182" fontId="43" fillId="0" borderId="0">
      <alignment vertical="center"/>
    </xf>
    <xf numFmtId="182" fontId="36" fillId="0" borderId="0"/>
    <xf numFmtId="182" fontId="36" fillId="0" borderId="0"/>
    <xf numFmtId="182" fontId="54" fillId="0" borderId="0">
      <alignment vertical="center"/>
    </xf>
    <xf numFmtId="185" fontId="54" fillId="0" borderId="0">
      <alignment vertical="center"/>
    </xf>
    <xf numFmtId="182" fontId="38" fillId="0" borderId="0">
      <alignment vertical="center"/>
    </xf>
    <xf numFmtId="179" fontId="54" fillId="0" borderId="0">
      <alignment vertical="center"/>
    </xf>
    <xf numFmtId="182" fontId="40" fillId="0" borderId="0">
      <alignment vertical="center"/>
    </xf>
    <xf numFmtId="182" fontId="36" fillId="0" borderId="0"/>
    <xf numFmtId="182" fontId="54" fillId="0" borderId="0">
      <alignment vertical="center"/>
    </xf>
    <xf numFmtId="182" fontId="40" fillId="0" borderId="0" applyBorder="0"/>
    <xf numFmtId="182" fontId="40" fillId="0" borderId="0" applyBorder="0"/>
    <xf numFmtId="182" fontId="36" fillId="0" borderId="0"/>
    <xf numFmtId="181" fontId="36" fillId="0" borderId="0"/>
    <xf numFmtId="182" fontId="54" fillId="0" borderId="0">
      <alignment vertical="center"/>
    </xf>
    <xf numFmtId="182" fontId="54" fillId="0" borderId="0">
      <alignment vertical="center"/>
    </xf>
    <xf numFmtId="182" fontId="54" fillId="0" borderId="0">
      <alignment vertical="center"/>
    </xf>
    <xf numFmtId="182" fontId="54" fillId="0" borderId="0">
      <alignment vertical="center"/>
    </xf>
    <xf numFmtId="179" fontId="25" fillId="0" borderId="0"/>
    <xf numFmtId="182" fontId="36" fillId="0" borderId="0"/>
    <xf numFmtId="182" fontId="54" fillId="0" borderId="0">
      <alignment vertical="center"/>
    </xf>
    <xf numFmtId="182" fontId="54" fillId="0" borderId="0">
      <alignment vertical="center"/>
    </xf>
    <xf numFmtId="182" fontId="54" fillId="0" borderId="0">
      <alignment vertical="center"/>
    </xf>
    <xf numFmtId="182" fontId="54" fillId="0" borderId="0">
      <alignment vertical="center"/>
    </xf>
    <xf numFmtId="179" fontId="21" fillId="0" borderId="0"/>
    <xf numFmtId="182" fontId="43" fillId="0" borderId="0">
      <alignment vertical="center"/>
    </xf>
    <xf numFmtId="182" fontId="54" fillId="0" borderId="0">
      <alignment vertical="center"/>
    </xf>
    <xf numFmtId="182" fontId="54" fillId="0" borderId="0">
      <alignment vertical="center"/>
    </xf>
    <xf numFmtId="184" fontId="54" fillId="0" borderId="0">
      <alignment vertical="center"/>
    </xf>
    <xf numFmtId="182" fontId="36" fillId="0" borderId="0"/>
    <xf numFmtId="0" fontId="40" fillId="0" borderId="0">
      <alignment vertical="center"/>
    </xf>
    <xf numFmtId="182" fontId="39" fillId="0" borderId="0" applyNumberFormat="0" applyFill="0" applyBorder="0" applyAlignment="0" applyProtection="0">
      <alignment vertical="top"/>
      <protection locked="0"/>
    </xf>
    <xf numFmtId="182" fontId="56" fillId="0" borderId="0" applyNumberFormat="0" applyFill="0" applyBorder="0" applyAlignment="0" applyProtection="0">
      <alignment vertical="top"/>
      <protection locked="0"/>
    </xf>
    <xf numFmtId="182" fontId="56" fillId="0" borderId="0" applyNumberFormat="0" applyFill="0" applyBorder="0" applyAlignment="0" applyProtection="0">
      <alignment vertical="top"/>
      <protection locked="0"/>
    </xf>
    <xf numFmtId="179" fontId="10" fillId="4" borderId="0" applyNumberFormat="0" applyBorder="0" applyAlignment="0" applyProtection="0">
      <alignment vertical="center"/>
    </xf>
    <xf numFmtId="179" fontId="19" fillId="0" borderId="12" applyNumberFormat="0" applyFill="0" applyAlignment="0" applyProtection="0">
      <alignment vertical="center"/>
    </xf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7" fillId="24" borderId="1" applyNumberFormat="0" applyAlignment="0" applyProtection="0">
      <alignment vertical="center"/>
    </xf>
    <xf numFmtId="179" fontId="8" fillId="21" borderId="2" applyNumberFormat="0" applyAlignment="0" applyProtection="0">
      <alignment vertical="center"/>
    </xf>
    <xf numFmtId="179" fontId="9" fillId="0" borderId="0" applyNumberFormat="0" applyFill="0" applyBorder="0" applyAlignment="0" applyProtection="0">
      <alignment vertical="center"/>
    </xf>
    <xf numFmtId="179" fontId="20" fillId="0" borderId="0" applyNumberFormat="0" applyFill="0" applyBorder="0" applyAlignment="0" applyProtection="0">
      <alignment vertical="center"/>
    </xf>
    <xf numFmtId="179" fontId="15" fillId="0" borderId="6" applyNumberFormat="0" applyFill="0" applyAlignment="0" applyProtection="0">
      <alignment vertical="center"/>
    </xf>
    <xf numFmtId="182" fontId="54" fillId="0" borderId="0">
      <alignment vertical="center"/>
    </xf>
    <xf numFmtId="179" fontId="16" fillId="22" borderId="0" applyNumberFormat="0" applyBorder="0" applyAlignment="0" applyProtection="0">
      <alignment vertical="center"/>
    </xf>
    <xf numFmtId="179" fontId="17" fillId="24" borderId="8" applyNumberFormat="0" applyAlignment="0" applyProtection="0">
      <alignment vertical="center"/>
    </xf>
    <xf numFmtId="179" fontId="14" fillId="7" borderId="1" applyNumberFormat="0" applyAlignment="0" applyProtection="0">
      <alignment vertical="center"/>
    </xf>
    <xf numFmtId="179" fontId="3" fillId="0" borderId="0" applyNumberFormat="0" applyBorder="0" applyAlignment="0" applyProtection="0">
      <alignment vertical="center"/>
    </xf>
    <xf numFmtId="179" fontId="3" fillId="0" borderId="0"/>
    <xf numFmtId="182" fontId="45" fillId="0" borderId="0"/>
    <xf numFmtId="179" fontId="2" fillId="0" borderId="0" applyNumberFormat="0" applyBorder="0" applyAlignment="0" applyProtection="0">
      <alignment vertical="center"/>
    </xf>
    <xf numFmtId="179" fontId="21" fillId="23" borderId="7" applyNumberFormat="0" applyFont="0" applyAlignment="0" applyProtection="0">
      <alignment vertical="center"/>
    </xf>
  </cellStyleXfs>
  <cellXfs count="267">
    <xf numFmtId="179" fontId="0" fillId="0" borderId="0" xfId="0">
      <alignment vertical="center"/>
    </xf>
    <xf numFmtId="179" fontId="22" fillId="24" borderId="0" xfId="99" applyFont="1" applyFill="1" applyAlignment="1">
      <alignment horizontal="center" vertical="center"/>
    </xf>
    <xf numFmtId="179" fontId="22" fillId="24" borderId="0" xfId="99" applyFont="1" applyFill="1" applyAlignment="1">
      <alignment vertical="center" wrapText="1"/>
    </xf>
    <xf numFmtId="179" fontId="22" fillId="24" borderId="0" xfId="99" applyFont="1" applyFill="1">
      <alignment vertical="center"/>
    </xf>
    <xf numFmtId="179" fontId="22" fillId="24" borderId="0" xfId="99" applyFont="1" applyFill="1" applyAlignment="1">
      <alignment horizontal="left" vertical="center"/>
    </xf>
    <xf numFmtId="57" fontId="22" fillId="24" borderId="0" xfId="99" applyNumberFormat="1" applyFont="1" applyFill="1" applyAlignment="1">
      <alignment horizontal="left" vertical="center"/>
    </xf>
    <xf numFmtId="179" fontId="24" fillId="24" borderId="0" xfId="99" applyFont="1" applyFill="1" applyAlignment="1">
      <alignment horizontal="center" vertical="center"/>
    </xf>
    <xf numFmtId="179" fontId="23" fillId="20" borderId="13" xfId="99" applyFont="1" applyFill="1" applyBorder="1" applyAlignment="1">
      <alignment horizontal="left" vertical="center" wrapText="1"/>
    </xf>
    <xf numFmtId="179" fontId="23" fillId="20" borderId="13" xfId="99" applyFont="1" applyFill="1" applyBorder="1" applyAlignment="1">
      <alignment horizontal="center" vertical="center" wrapText="1"/>
    </xf>
    <xf numFmtId="179" fontId="22" fillId="21" borderId="13" xfId="99" applyFont="1" applyFill="1" applyBorder="1" applyAlignment="1">
      <alignment horizontal="center" vertical="center" wrapText="1"/>
    </xf>
    <xf numFmtId="177" fontId="22" fillId="0" borderId="13" xfId="99" applyNumberFormat="1" applyFont="1" applyFill="1" applyBorder="1" applyAlignment="1">
      <alignment horizontal="center" vertical="center"/>
    </xf>
    <xf numFmtId="179" fontId="22" fillId="24" borderId="13" xfId="99" applyFont="1" applyFill="1" applyBorder="1" applyAlignment="1">
      <alignment vertical="center" wrapText="1"/>
    </xf>
    <xf numFmtId="179" fontId="22" fillId="0" borderId="0" xfId="99" applyFont="1" applyFill="1" applyAlignment="1">
      <alignment horizontal="center" vertical="center"/>
    </xf>
    <xf numFmtId="179" fontId="22" fillId="7" borderId="13" xfId="99" applyFont="1" applyFill="1" applyBorder="1" applyAlignment="1">
      <alignment horizontal="center" vertical="center"/>
    </xf>
    <xf numFmtId="179" fontId="22" fillId="24" borderId="0" xfId="99" applyFont="1" applyFill="1" applyAlignment="1">
      <alignment vertical="center"/>
    </xf>
    <xf numFmtId="179" fontId="23" fillId="17" borderId="13" xfId="99" applyFont="1" applyFill="1" applyBorder="1" applyAlignment="1">
      <alignment horizontal="center" vertical="center"/>
    </xf>
    <xf numFmtId="179" fontId="23" fillId="24" borderId="13" xfId="99" applyFont="1" applyFill="1" applyBorder="1" applyAlignment="1">
      <alignment horizontal="center" vertical="center" wrapText="1"/>
    </xf>
    <xf numFmtId="180" fontId="22" fillId="24" borderId="0" xfId="99" applyNumberFormat="1" applyFont="1" applyFill="1" applyAlignment="1">
      <alignment horizontal="center" vertical="center"/>
    </xf>
    <xf numFmtId="180" fontId="23" fillId="24" borderId="13" xfId="99" applyNumberFormat="1" applyFont="1" applyFill="1" applyBorder="1" applyAlignment="1">
      <alignment horizontal="center" vertical="center"/>
    </xf>
    <xf numFmtId="180" fontId="23" fillId="20" borderId="13" xfId="99" applyNumberFormat="1" applyFont="1" applyFill="1" applyBorder="1" applyAlignment="1">
      <alignment horizontal="left" vertical="center" wrapText="1"/>
    </xf>
    <xf numFmtId="179" fontId="22" fillId="0" borderId="13" xfId="99" applyFont="1" applyFill="1" applyBorder="1" applyAlignment="1">
      <alignment horizontal="center" vertical="center" wrapText="1"/>
    </xf>
    <xf numFmtId="180" fontId="22" fillId="0" borderId="13" xfId="99" applyNumberFormat="1" applyFont="1" applyFill="1" applyBorder="1" applyAlignment="1">
      <alignment horizontal="center" vertical="center"/>
    </xf>
    <xf numFmtId="179" fontId="22" fillId="0" borderId="0" xfId="99" applyFont="1" applyFill="1" applyAlignment="1">
      <alignment horizontal="left" vertical="center"/>
    </xf>
    <xf numFmtId="180" fontId="22" fillId="7" borderId="13" xfId="99" applyNumberFormat="1" applyFont="1" applyFill="1" applyBorder="1" applyAlignment="1">
      <alignment horizontal="center" vertical="center"/>
    </xf>
    <xf numFmtId="180" fontId="23" fillId="17" borderId="13" xfId="99" applyNumberFormat="1" applyFont="1" applyFill="1" applyBorder="1" applyAlignment="1">
      <alignment horizontal="center" vertical="center"/>
    </xf>
    <xf numFmtId="176" fontId="22" fillId="0" borderId="13" xfId="0" applyNumberFormat="1" applyFont="1" applyFill="1" applyBorder="1" applyAlignment="1" applyProtection="1">
      <alignment horizontal="left" vertical="center" wrapText="1"/>
    </xf>
    <xf numFmtId="179" fontId="22" fillId="0" borderId="13" xfId="116" applyFont="1" applyFill="1" applyBorder="1" applyAlignment="1">
      <alignment horizontal="center" vertical="center" wrapText="1"/>
    </xf>
    <xf numFmtId="179" fontId="23" fillId="20" borderId="13" xfId="99" applyFont="1" applyFill="1" applyBorder="1" applyAlignment="1">
      <alignment vertical="center" wrapText="1"/>
    </xf>
    <xf numFmtId="58" fontId="22" fillId="0" borderId="13" xfId="99" applyNumberFormat="1" applyFont="1" applyFill="1" applyBorder="1" applyAlignment="1">
      <alignment horizontal="left" vertical="center" wrapText="1"/>
    </xf>
    <xf numFmtId="179" fontId="22" fillId="0" borderId="13" xfId="116" applyFont="1" applyFill="1" applyBorder="1" applyAlignment="1">
      <alignment vertical="center" wrapText="1"/>
    </xf>
    <xf numFmtId="179" fontId="22" fillId="0" borderId="13" xfId="99" applyFont="1" applyFill="1" applyBorder="1" applyAlignment="1">
      <alignment vertical="center" wrapText="1"/>
    </xf>
    <xf numFmtId="179" fontId="22" fillId="7" borderId="13" xfId="99" applyFont="1" applyFill="1" applyBorder="1" applyAlignment="1">
      <alignment vertical="center"/>
    </xf>
    <xf numFmtId="179" fontId="22" fillId="0" borderId="14" xfId="99" applyFont="1" applyFill="1" applyBorder="1" applyAlignment="1">
      <alignment horizontal="center" vertical="center" wrapText="1"/>
    </xf>
    <xf numFmtId="179" fontId="23" fillId="17" borderId="13" xfId="99" applyFont="1" applyFill="1" applyBorder="1" applyAlignment="1">
      <alignment vertical="center"/>
    </xf>
    <xf numFmtId="179" fontId="22" fillId="0" borderId="13" xfId="99" applyFont="1" applyFill="1" applyBorder="1" applyAlignment="1">
      <alignment horizontal="left" vertical="center" wrapText="1"/>
    </xf>
    <xf numFmtId="176" fontId="22" fillId="0" borderId="13" xfId="99" applyNumberFormat="1" applyFont="1" applyFill="1" applyBorder="1" applyAlignment="1" applyProtection="1">
      <alignment horizontal="left" vertical="center" wrapText="1"/>
    </xf>
    <xf numFmtId="179" fontId="22" fillId="0" borderId="15" xfId="99" applyFont="1" applyFill="1" applyBorder="1" applyAlignment="1">
      <alignment horizontal="left" vertical="center" wrapText="1"/>
    </xf>
    <xf numFmtId="179" fontId="22" fillId="0" borderId="16" xfId="99" applyFont="1" applyFill="1" applyBorder="1" applyAlignment="1">
      <alignment horizontal="left" vertical="center" wrapText="1"/>
    </xf>
    <xf numFmtId="179" fontId="22" fillId="0" borderId="13" xfId="99" applyFont="1" applyFill="1" applyBorder="1" applyAlignment="1" applyProtection="1">
      <alignment horizontal="left" vertical="center" wrapText="1"/>
    </xf>
    <xf numFmtId="179" fontId="22" fillId="25" borderId="0" xfId="99" applyFont="1" applyFill="1" applyAlignment="1">
      <alignment horizontal="center" vertical="center"/>
    </xf>
    <xf numFmtId="179" fontId="22" fillId="25" borderId="0" xfId="99" applyFont="1" applyFill="1" applyAlignment="1">
      <alignment horizontal="left" vertical="center"/>
    </xf>
    <xf numFmtId="179" fontId="23" fillId="25" borderId="15" xfId="99" applyFont="1" applyFill="1" applyBorder="1" applyAlignment="1">
      <alignment vertical="center" wrapText="1"/>
    </xf>
    <xf numFmtId="179" fontId="23" fillId="25" borderId="17" xfId="99" applyFont="1" applyFill="1" applyBorder="1" applyAlignment="1">
      <alignment vertical="center" wrapText="1"/>
    </xf>
    <xf numFmtId="0" fontId="22" fillId="0" borderId="13" xfId="99" applyNumberFormat="1" applyFont="1" applyFill="1" applyBorder="1" applyAlignment="1">
      <alignment horizontal="center" vertical="center"/>
    </xf>
    <xf numFmtId="179" fontId="22" fillId="0" borderId="14" xfId="99" applyFont="1" applyFill="1" applyBorder="1" applyAlignment="1">
      <alignment vertical="center" wrapText="1"/>
    </xf>
    <xf numFmtId="179" fontId="22" fillId="0" borderId="14" xfId="99" applyFont="1" applyFill="1" applyBorder="1" applyAlignment="1">
      <alignment horizontal="left" vertical="center" wrapText="1"/>
    </xf>
    <xf numFmtId="180" fontId="33" fillId="0" borderId="13" xfId="99" applyNumberFormat="1" applyFont="1" applyFill="1" applyBorder="1" applyAlignment="1">
      <alignment horizontal="center" vertical="center"/>
    </xf>
    <xf numFmtId="179" fontId="22" fillId="0" borderId="18" xfId="99" applyFont="1" applyFill="1" applyBorder="1" applyAlignment="1">
      <alignment horizontal="left" vertical="center" wrapText="1"/>
    </xf>
    <xf numFmtId="58" fontId="22" fillId="0" borderId="13" xfId="99" applyNumberFormat="1" applyFont="1" applyFill="1" applyBorder="1" applyAlignment="1">
      <alignment horizontal="center" vertical="center" wrapText="1"/>
    </xf>
    <xf numFmtId="180" fontId="22" fillId="0" borderId="13" xfId="0" applyNumberFormat="1" applyFont="1" applyFill="1" applyBorder="1" applyAlignment="1">
      <alignment horizontal="center" vertical="center"/>
    </xf>
    <xf numFmtId="179" fontId="0" fillId="0" borderId="0" xfId="0" applyFill="1">
      <alignment vertical="center"/>
    </xf>
    <xf numFmtId="179" fontId="22" fillId="0" borderId="13" xfId="0" applyFont="1" applyFill="1" applyBorder="1" applyAlignment="1" applyProtection="1">
      <alignment horizontal="center" vertical="center" wrapText="1"/>
    </xf>
    <xf numFmtId="179" fontId="22" fillId="0" borderId="13" xfId="0" applyFont="1" applyFill="1" applyBorder="1" applyAlignment="1" applyProtection="1">
      <alignment horizontal="left" vertical="center" wrapText="1"/>
    </xf>
    <xf numFmtId="179" fontId="0" fillId="0" borderId="13" xfId="0" applyFill="1" applyBorder="1">
      <alignment vertical="center"/>
    </xf>
    <xf numFmtId="180" fontId="33" fillId="0" borderId="13" xfId="0" applyNumberFormat="1" applyFont="1" applyFill="1" applyBorder="1" applyAlignment="1">
      <alignment horizontal="center" vertical="center"/>
    </xf>
    <xf numFmtId="179" fontId="22" fillId="0" borderId="15" xfId="99" applyFont="1" applyFill="1" applyBorder="1" applyAlignment="1" applyProtection="1">
      <alignment horizontal="left" vertical="center" wrapText="1"/>
    </xf>
    <xf numFmtId="179" fontId="22" fillId="0" borderId="16" xfId="99" applyFont="1" applyFill="1" applyBorder="1" applyAlignment="1" applyProtection="1">
      <alignment horizontal="left" vertical="center" wrapText="1"/>
    </xf>
    <xf numFmtId="180" fontId="22" fillId="0" borderId="0" xfId="99" applyNumberFormat="1" applyFont="1" applyFill="1" applyAlignment="1">
      <alignment horizontal="center" vertical="center"/>
    </xf>
    <xf numFmtId="179" fontId="22" fillId="0" borderId="19" xfId="99" applyFont="1" applyFill="1" applyBorder="1" applyAlignment="1">
      <alignment vertical="center" wrapText="1"/>
    </xf>
    <xf numFmtId="187" fontId="52" fillId="0" borderId="13" xfId="140" applyNumberFormat="1" applyFont="1" applyFill="1" applyBorder="1" applyAlignment="1">
      <alignment horizontal="center" vertical="center" wrapText="1"/>
    </xf>
    <xf numFmtId="186" fontId="49" fillId="0" borderId="13" xfId="140" applyNumberFormat="1" applyFont="1" applyFill="1" applyBorder="1" applyAlignment="1">
      <alignment horizontal="center" vertical="center"/>
    </xf>
    <xf numFmtId="186" fontId="51" fillId="0" borderId="13" xfId="140" applyNumberFormat="1" applyFont="1" applyFill="1" applyBorder="1" applyAlignment="1">
      <alignment horizontal="center" vertical="center"/>
    </xf>
    <xf numFmtId="185" fontId="52" fillId="0" borderId="13" xfId="140" applyNumberFormat="1" applyFont="1" applyFill="1" applyBorder="1" applyAlignment="1">
      <alignment horizontal="center" vertical="center"/>
    </xf>
    <xf numFmtId="187" fontId="52" fillId="0" borderId="13" xfId="140" applyNumberFormat="1" applyFont="1" applyFill="1" applyBorder="1" applyAlignment="1">
      <alignment horizontal="center" vertical="center"/>
    </xf>
    <xf numFmtId="182" fontId="49" fillId="0" borderId="13" xfId="114" applyNumberFormat="1" applyFont="1" applyFill="1" applyBorder="1" applyAlignment="1">
      <alignment horizontal="center" vertical="center" wrapText="1"/>
    </xf>
    <xf numFmtId="187" fontId="52" fillId="0" borderId="14" xfId="140" applyNumberFormat="1" applyFont="1" applyFill="1" applyBorder="1" applyAlignment="1">
      <alignment horizontal="center" vertical="center"/>
    </xf>
    <xf numFmtId="0" fontId="51" fillId="0" borderId="13" xfId="140" applyNumberFormat="1" applyFont="1" applyFill="1" applyBorder="1" applyAlignment="1">
      <alignment horizontal="center" vertical="center" wrapText="1"/>
    </xf>
    <xf numFmtId="181" fontId="51" fillId="0" borderId="13" xfId="140" applyNumberFormat="1" applyFont="1" applyFill="1" applyBorder="1" applyAlignment="1">
      <alignment horizontal="center" vertical="center"/>
    </xf>
    <xf numFmtId="0" fontId="47" fillId="0" borderId="13" xfId="0" applyNumberFormat="1" applyFont="1" applyFill="1" applyBorder="1">
      <alignment vertical="center"/>
    </xf>
    <xf numFmtId="0" fontId="47" fillId="0" borderId="13" xfId="0" applyNumberFormat="1" applyFont="1" applyBorder="1">
      <alignment vertical="center"/>
    </xf>
    <xf numFmtId="177" fontId="44" fillId="0" borderId="13" xfId="99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46" fillId="0" borderId="13" xfId="139" applyNumberFormat="1" applyFont="1" applyBorder="1" applyAlignment="1">
      <alignment horizontal="center" vertical="center"/>
    </xf>
    <xf numFmtId="182" fontId="37" fillId="2" borderId="13" xfId="137" applyNumberFormat="1" applyFont="1" applyFill="1" applyBorder="1" applyAlignment="1">
      <alignment horizontal="center" vertical="center" wrapText="1"/>
    </xf>
    <xf numFmtId="14" fontId="46" fillId="2" borderId="13" xfId="139" applyNumberFormat="1" applyFont="1" applyFill="1" applyBorder="1" applyAlignment="1">
      <alignment horizontal="center" vertical="center"/>
    </xf>
    <xf numFmtId="0" fontId="46" fillId="2" borderId="13" xfId="139" applyNumberFormat="1" applyFont="1" applyFill="1" applyBorder="1" applyAlignment="1">
      <alignment horizontal="center" vertical="center"/>
    </xf>
    <xf numFmtId="182" fontId="46" fillId="2" borderId="13" xfId="139" applyFont="1" applyFill="1" applyBorder="1"/>
    <xf numFmtId="182" fontId="46" fillId="2" borderId="13" xfId="139" applyFont="1" applyFill="1" applyBorder="1" applyAlignment="1">
      <alignment horizontal="center" vertical="center"/>
    </xf>
    <xf numFmtId="182" fontId="46" fillId="2" borderId="13" xfId="139" applyFont="1" applyFill="1" applyBorder="1" applyAlignment="1">
      <alignment horizontal="center"/>
    </xf>
    <xf numFmtId="185" fontId="49" fillId="0" borderId="13" xfId="140" applyNumberFormat="1" applyFont="1" applyFill="1" applyBorder="1" applyAlignment="1">
      <alignment horizontal="center" vertical="center"/>
    </xf>
    <xf numFmtId="185" fontId="49" fillId="0" borderId="14" xfId="140" applyNumberFormat="1" applyFont="1" applyFill="1" applyBorder="1" applyAlignment="1">
      <alignment horizontal="center" vertical="center"/>
    </xf>
    <xf numFmtId="185" fontId="35" fillId="8" borderId="14" xfId="140" applyNumberFormat="1" applyFont="1" applyFill="1" applyBorder="1" applyAlignment="1">
      <alignment horizontal="center" vertical="center"/>
    </xf>
    <xf numFmtId="186" fontId="35" fillId="8" borderId="14" xfId="140" applyNumberFormat="1" applyFont="1" applyFill="1" applyBorder="1" applyAlignment="1">
      <alignment horizontal="center" vertical="center"/>
    </xf>
    <xf numFmtId="0" fontId="49" fillId="0" borderId="13" xfId="140" applyNumberFormat="1" applyFont="1" applyFill="1" applyBorder="1" applyAlignment="1">
      <alignment horizontal="center" vertical="center" wrapText="1"/>
    </xf>
    <xf numFmtId="181" fontId="52" fillId="0" borderId="13" xfId="140" applyNumberFormat="1" applyFont="1" applyFill="1" applyBorder="1" applyAlignment="1">
      <alignment horizontal="center" vertical="center"/>
    </xf>
    <xf numFmtId="183" fontId="49" fillId="0" borderId="13" xfId="140" applyNumberFormat="1" applyFont="1" applyFill="1" applyBorder="1" applyAlignment="1">
      <alignment horizontal="center" vertical="center" wrapText="1"/>
    </xf>
    <xf numFmtId="182" fontId="51" fillId="0" borderId="13" xfId="114" applyNumberFormat="1" applyFont="1" applyFill="1" applyBorder="1" applyAlignment="1">
      <alignment horizontal="center" vertical="center" wrapText="1"/>
    </xf>
    <xf numFmtId="182" fontId="51" fillId="0" borderId="13" xfId="114" applyNumberFormat="1" applyFont="1" applyFill="1" applyBorder="1" applyAlignment="1">
      <alignment horizontal="center" vertical="center"/>
    </xf>
    <xf numFmtId="0" fontId="52" fillId="0" borderId="18" xfId="140" applyNumberFormat="1" applyFont="1" applyFill="1" applyBorder="1" applyAlignment="1">
      <alignment horizontal="center" vertical="center" wrapText="1"/>
    </xf>
    <xf numFmtId="182" fontId="52" fillId="0" borderId="13" xfId="114" applyNumberFormat="1" applyFont="1" applyFill="1" applyBorder="1" applyAlignment="1">
      <alignment horizontal="center" vertical="center" wrapText="1"/>
    </xf>
    <xf numFmtId="0" fontId="52" fillId="0" borderId="13" xfId="140" applyNumberFormat="1" applyFont="1" applyFill="1" applyBorder="1" applyAlignment="1">
      <alignment horizontal="center" vertical="center" wrapText="1"/>
    </xf>
    <xf numFmtId="186" fontId="49" fillId="0" borderId="13" xfId="114" applyNumberFormat="1" applyFont="1" applyFill="1" applyBorder="1" applyAlignment="1">
      <alignment horizontal="center" vertical="center" wrapText="1"/>
    </xf>
    <xf numFmtId="182" fontId="49" fillId="0" borderId="18" xfId="114" applyNumberFormat="1" applyFont="1" applyFill="1" applyBorder="1" applyAlignment="1">
      <alignment horizontal="center" vertical="center" wrapText="1"/>
    </xf>
    <xf numFmtId="0" fontId="51" fillId="0" borderId="18" xfId="140" applyNumberFormat="1" applyFont="1" applyFill="1" applyBorder="1" applyAlignment="1">
      <alignment horizontal="center" vertical="center" wrapText="1"/>
    </xf>
    <xf numFmtId="20" fontId="51" fillId="0" borderId="18" xfId="140" applyNumberFormat="1" applyFont="1" applyFill="1" applyBorder="1" applyAlignment="1">
      <alignment horizontal="center" vertical="center" wrapText="1"/>
    </xf>
    <xf numFmtId="181" fontId="51" fillId="0" borderId="18" xfId="140" applyNumberFormat="1" applyFont="1" applyFill="1" applyBorder="1" applyAlignment="1">
      <alignment horizontal="center" vertical="center"/>
    </xf>
    <xf numFmtId="181" fontId="53" fillId="0" borderId="0" xfId="140" applyNumberFormat="1" applyFont="1" applyFill="1" applyBorder="1" applyAlignment="1">
      <alignment horizontal="center" vertical="center"/>
    </xf>
    <xf numFmtId="185" fontId="50" fillId="8" borderId="14" xfId="140" applyNumberFormat="1" applyFont="1" applyFill="1" applyBorder="1" applyAlignment="1">
      <alignment horizontal="center" vertical="center"/>
    </xf>
    <xf numFmtId="186" fontId="50" fillId="8" borderId="14" xfId="140" applyNumberFormat="1" applyFont="1" applyFill="1" applyBorder="1" applyAlignment="1">
      <alignment horizontal="center" vertical="center"/>
    </xf>
    <xf numFmtId="182" fontId="52" fillId="0" borderId="19" xfId="114" applyNumberFormat="1" applyFont="1" applyFill="1" applyBorder="1" applyAlignment="1">
      <alignment horizontal="center" vertical="center" wrapText="1"/>
    </xf>
    <xf numFmtId="182" fontId="49" fillId="0" borderId="19" xfId="114" applyNumberFormat="1" applyFont="1" applyFill="1" applyBorder="1" applyAlignment="1">
      <alignment horizontal="center" vertical="center" wrapText="1"/>
    </xf>
    <xf numFmtId="181" fontId="53" fillId="8" borderId="14" xfId="140" applyNumberFormat="1" applyFont="1" applyFill="1" applyBorder="1" applyAlignment="1">
      <alignment horizontal="center" vertical="center"/>
    </xf>
    <xf numFmtId="181" fontId="53" fillId="0" borderId="13" xfId="140" applyNumberFormat="1" applyFont="1" applyFill="1" applyBorder="1" applyAlignment="1">
      <alignment horizontal="center" vertical="center"/>
    </xf>
    <xf numFmtId="187" fontId="49" fillId="0" borderId="13" xfId="140" applyNumberFormat="1" applyFont="1" applyFill="1" applyBorder="1" applyAlignment="1">
      <alignment horizontal="center" vertical="center"/>
    </xf>
    <xf numFmtId="181" fontId="49" fillId="0" borderId="19" xfId="114" applyNumberFormat="1" applyFont="1" applyFill="1" applyBorder="1" applyAlignment="1">
      <alignment horizontal="center" vertical="center" wrapText="1"/>
    </xf>
    <xf numFmtId="180" fontId="22" fillId="0" borderId="13" xfId="99" applyNumberFormat="1" applyFont="1" applyFill="1" applyBorder="1" applyAlignment="1">
      <alignment horizontal="center" vertical="center"/>
    </xf>
    <xf numFmtId="181" fontId="51" fillId="26" borderId="13" xfId="140" applyNumberFormat="1" applyFont="1" applyFill="1" applyBorder="1" applyAlignment="1">
      <alignment horizontal="center" vertical="center"/>
    </xf>
    <xf numFmtId="182" fontId="51" fillId="26" borderId="13" xfId="138" applyNumberFormat="1" applyFont="1" applyFill="1" applyBorder="1" applyAlignment="1">
      <alignment horizontal="center" vertical="center" wrapText="1"/>
    </xf>
    <xf numFmtId="0" fontId="51" fillId="26" borderId="13" xfId="140" applyNumberFormat="1" applyFont="1" applyFill="1" applyBorder="1" applyAlignment="1">
      <alignment horizontal="center" vertical="center" wrapText="1"/>
    </xf>
    <xf numFmtId="182" fontId="49" fillId="26" borderId="13" xfId="114" applyNumberFormat="1" applyFont="1" applyFill="1" applyBorder="1" applyAlignment="1">
      <alignment horizontal="center" vertical="center" wrapText="1"/>
    </xf>
    <xf numFmtId="183" fontId="49" fillId="26" borderId="13" xfId="140" applyNumberFormat="1" applyFont="1" applyFill="1" applyBorder="1" applyAlignment="1">
      <alignment horizontal="center" vertical="center" wrapText="1"/>
    </xf>
    <xf numFmtId="0" fontId="49" fillId="26" borderId="13" xfId="140" applyNumberFormat="1" applyFont="1" applyFill="1" applyBorder="1" applyAlignment="1">
      <alignment horizontal="center" vertical="center" wrapText="1"/>
    </xf>
    <xf numFmtId="181" fontId="52" fillId="26" borderId="13" xfId="140" applyNumberFormat="1" applyFont="1" applyFill="1" applyBorder="1" applyAlignment="1">
      <alignment horizontal="center" vertical="center"/>
    </xf>
    <xf numFmtId="187" fontId="52" fillId="26" borderId="14" xfId="140" applyNumberFormat="1" applyFont="1" applyFill="1" applyBorder="1" applyAlignment="1">
      <alignment horizontal="center" vertical="center"/>
    </xf>
    <xf numFmtId="185" fontId="52" fillId="26" borderId="13" xfId="140" applyNumberFormat="1" applyFont="1" applyFill="1" applyBorder="1" applyAlignment="1">
      <alignment horizontal="center" vertical="center"/>
    </xf>
    <xf numFmtId="185" fontId="49" fillId="26" borderId="13" xfId="140" applyNumberFormat="1" applyFont="1" applyFill="1" applyBorder="1" applyAlignment="1">
      <alignment horizontal="center" vertical="center"/>
    </xf>
    <xf numFmtId="186" fontId="49" fillId="26" borderId="13" xfId="140" applyNumberFormat="1" applyFont="1" applyFill="1" applyBorder="1" applyAlignment="1">
      <alignment horizontal="center" vertical="center"/>
    </xf>
    <xf numFmtId="185" fontId="49" fillId="26" borderId="14" xfId="140" applyNumberFormat="1" applyFont="1" applyFill="1" applyBorder="1" applyAlignment="1">
      <alignment horizontal="center" vertical="center"/>
    </xf>
    <xf numFmtId="182" fontId="51" fillId="26" borderId="13" xfId="140" applyNumberFormat="1" applyFont="1" applyFill="1" applyBorder="1" applyAlignment="1">
      <alignment horizontal="center" vertical="center" wrapText="1"/>
    </xf>
    <xf numFmtId="182" fontId="37" fillId="26" borderId="13" xfId="140" applyNumberFormat="1" applyFont="1" applyFill="1" applyBorder="1" applyAlignment="1">
      <alignment horizontal="center" vertical="center" wrapText="1"/>
    </xf>
    <xf numFmtId="185" fontId="35" fillId="26" borderId="13" xfId="140" applyNumberFormat="1" applyFont="1" applyFill="1" applyBorder="1" applyAlignment="1">
      <alignment horizontal="center" vertical="center"/>
    </xf>
    <xf numFmtId="186" fontId="35" fillId="26" borderId="13" xfId="140" applyNumberFormat="1" applyFont="1" applyFill="1" applyBorder="1" applyAlignment="1">
      <alignment horizontal="center" vertical="center"/>
    </xf>
    <xf numFmtId="181" fontId="51" fillId="27" borderId="13" xfId="140" applyNumberFormat="1" applyFont="1" applyFill="1" applyBorder="1" applyAlignment="1">
      <alignment horizontal="center" vertical="center"/>
    </xf>
    <xf numFmtId="0" fontId="51" fillId="27" borderId="13" xfId="140" applyNumberFormat="1" applyFont="1" applyFill="1" applyBorder="1" applyAlignment="1">
      <alignment horizontal="center" vertical="center" wrapText="1"/>
    </xf>
    <xf numFmtId="182" fontId="49" fillId="27" borderId="13" xfId="114" applyNumberFormat="1" applyFont="1" applyFill="1" applyBorder="1" applyAlignment="1">
      <alignment horizontal="center" vertical="center" wrapText="1"/>
    </xf>
    <xf numFmtId="179" fontId="22" fillId="27" borderId="0" xfId="99" applyFont="1" applyFill="1" applyAlignment="1">
      <alignment horizontal="left" vertical="center"/>
    </xf>
    <xf numFmtId="179" fontId="22" fillId="27" borderId="0" xfId="99" applyFont="1" applyFill="1" applyAlignment="1">
      <alignment horizontal="center" vertical="center"/>
    </xf>
    <xf numFmtId="179" fontId="22" fillId="27" borderId="13" xfId="99" applyFont="1" applyFill="1" applyBorder="1" applyAlignment="1">
      <alignment horizontal="left" vertical="center" wrapText="1"/>
    </xf>
    <xf numFmtId="180" fontId="22" fillId="27" borderId="13" xfId="99" applyNumberFormat="1" applyFont="1" applyFill="1" applyBorder="1" applyAlignment="1">
      <alignment horizontal="center" vertical="center"/>
    </xf>
    <xf numFmtId="180" fontId="22" fillId="27" borderId="13" xfId="99" applyNumberFormat="1" applyFont="1" applyFill="1" applyBorder="1" applyAlignment="1">
      <alignment horizontal="center" vertical="center" wrapText="1"/>
    </xf>
    <xf numFmtId="179" fontId="22" fillId="27" borderId="13" xfId="99" applyFont="1" applyFill="1" applyBorder="1" applyAlignment="1">
      <alignment horizontal="center" vertical="center" wrapText="1"/>
    </xf>
    <xf numFmtId="179" fontId="23" fillId="28" borderId="13" xfId="99" applyFont="1" applyFill="1" applyBorder="1" applyAlignment="1">
      <alignment vertical="center" wrapText="1"/>
    </xf>
    <xf numFmtId="186" fontId="4" fillId="8" borderId="19" xfId="140" applyNumberFormat="1" applyFont="1" applyFill="1" applyBorder="1" applyAlignment="1">
      <alignment horizontal="center" vertical="center"/>
    </xf>
    <xf numFmtId="181" fontId="52" fillId="29" borderId="13" xfId="140" applyNumberFormat="1" applyFont="1" applyFill="1" applyBorder="1" applyAlignment="1">
      <alignment horizontal="center" vertical="center"/>
    </xf>
    <xf numFmtId="182" fontId="49" fillId="29" borderId="13" xfId="114" applyNumberFormat="1" applyFont="1" applyFill="1" applyBorder="1" applyAlignment="1">
      <alignment horizontal="center" vertical="center" wrapText="1"/>
    </xf>
    <xf numFmtId="0" fontId="51" fillId="29" borderId="13" xfId="140" applyNumberFormat="1" applyFont="1" applyFill="1" applyBorder="1" applyAlignment="1">
      <alignment horizontal="center" vertical="center" wrapText="1"/>
    </xf>
    <xf numFmtId="187" fontId="52" fillId="29" borderId="19" xfId="140" applyNumberFormat="1" applyFont="1" applyFill="1" applyBorder="1" applyAlignment="1">
      <alignment horizontal="center" vertical="center"/>
    </xf>
    <xf numFmtId="187" fontId="52" fillId="29" borderId="19" xfId="140" applyNumberFormat="1" applyFont="1" applyFill="1" applyBorder="1" applyAlignment="1">
      <alignment horizontal="center" vertical="center" wrapText="1"/>
    </xf>
    <xf numFmtId="186" fontId="51" fillId="29" borderId="19" xfId="140" applyNumberFormat="1" applyFont="1" applyFill="1" applyBorder="1" applyAlignment="1">
      <alignment horizontal="center" vertical="center"/>
    </xf>
    <xf numFmtId="187" fontId="51" fillId="29" borderId="19" xfId="140" applyNumberFormat="1" applyFont="1" applyFill="1" applyBorder="1" applyAlignment="1">
      <alignment horizontal="center" vertical="center"/>
    </xf>
    <xf numFmtId="183" fontId="49" fillId="29" borderId="13" xfId="140" applyNumberFormat="1" applyFont="1" applyFill="1" applyBorder="1" applyAlignment="1">
      <alignment horizontal="center" vertical="center" wrapText="1"/>
    </xf>
    <xf numFmtId="187" fontId="52" fillId="29" borderId="13" xfId="140" applyNumberFormat="1" applyFont="1" applyFill="1" applyBorder="1" applyAlignment="1">
      <alignment horizontal="center" vertical="center"/>
    </xf>
    <xf numFmtId="187" fontId="52" fillId="29" borderId="13" xfId="140" applyNumberFormat="1" applyFont="1" applyFill="1" applyBorder="1" applyAlignment="1">
      <alignment horizontal="center" vertical="center" wrapText="1"/>
    </xf>
    <xf numFmtId="186" fontId="51" fillId="29" borderId="13" xfId="140" applyNumberFormat="1" applyFont="1" applyFill="1" applyBorder="1" applyAlignment="1">
      <alignment horizontal="center" vertical="center"/>
    </xf>
    <xf numFmtId="187" fontId="51" fillId="29" borderId="13" xfId="140" applyNumberFormat="1" applyFont="1" applyFill="1" applyBorder="1" applyAlignment="1">
      <alignment horizontal="center" vertical="center"/>
    </xf>
    <xf numFmtId="0" fontId="49" fillId="29" borderId="13" xfId="140" applyNumberFormat="1" applyFont="1" applyFill="1" applyBorder="1" applyAlignment="1">
      <alignment horizontal="center" vertical="center" wrapText="1"/>
    </xf>
    <xf numFmtId="186" fontId="49" fillId="29" borderId="13" xfId="140" applyNumberFormat="1" applyFont="1" applyFill="1" applyBorder="1" applyAlignment="1">
      <alignment horizontal="center" vertical="center"/>
    </xf>
    <xf numFmtId="185" fontId="49" fillId="29" borderId="13" xfId="140" applyNumberFormat="1" applyFont="1" applyFill="1" applyBorder="1" applyAlignment="1">
      <alignment horizontal="center" vertical="center"/>
    </xf>
    <xf numFmtId="185" fontId="52" fillId="29" borderId="13" xfId="140" applyNumberFormat="1" applyFont="1" applyFill="1" applyBorder="1" applyAlignment="1">
      <alignment horizontal="center" vertical="center"/>
    </xf>
    <xf numFmtId="179" fontId="0" fillId="0" borderId="13" xfId="0" applyBorder="1">
      <alignment vertical="center"/>
    </xf>
    <xf numFmtId="179" fontId="57" fillId="0" borderId="13" xfId="0" applyFont="1" applyBorder="1">
      <alignment vertical="center"/>
    </xf>
    <xf numFmtId="187" fontId="52" fillId="29" borderId="14" xfId="140" applyNumberFormat="1" applyFont="1" applyFill="1" applyBorder="1" applyAlignment="1">
      <alignment horizontal="center" vertical="center"/>
    </xf>
    <xf numFmtId="185" fontId="49" fillId="29" borderId="14" xfId="140" applyNumberFormat="1" applyFont="1" applyFill="1" applyBorder="1" applyAlignment="1">
      <alignment horizontal="center" vertical="center"/>
    </xf>
    <xf numFmtId="181" fontId="51" fillId="29" borderId="13" xfId="140" applyNumberFormat="1" applyFont="1" applyFill="1" applyBorder="1" applyAlignment="1">
      <alignment horizontal="center" vertical="center"/>
    </xf>
    <xf numFmtId="185" fontId="51" fillId="29" borderId="13" xfId="140" applyNumberFormat="1" applyFont="1" applyFill="1" applyBorder="1" applyAlignment="1">
      <alignment horizontal="center" vertical="center"/>
    </xf>
    <xf numFmtId="179" fontId="22" fillId="0" borderId="13" xfId="99" applyFont="1" applyFill="1" applyBorder="1" applyAlignment="1">
      <alignment horizontal="left" vertical="center" wrapText="1"/>
    </xf>
    <xf numFmtId="179" fontId="22" fillId="0" borderId="14" xfId="99" applyFont="1" applyFill="1" applyBorder="1" applyAlignment="1">
      <alignment horizontal="center" vertical="center" wrapText="1"/>
    </xf>
    <xf numFmtId="179" fontId="22" fillId="0" borderId="18" xfId="99" applyFont="1" applyFill="1" applyBorder="1" applyAlignment="1">
      <alignment horizontal="center" vertical="center" wrapText="1"/>
    </xf>
    <xf numFmtId="179" fontId="22" fillId="27" borderId="13" xfId="99" applyFont="1" applyFill="1" applyBorder="1" applyAlignment="1">
      <alignment horizontal="left" vertical="center" wrapText="1"/>
    </xf>
    <xf numFmtId="179" fontId="22" fillId="24" borderId="0" xfId="99" applyFont="1" applyFill="1" applyAlignment="1">
      <alignment horizontal="center" vertical="center"/>
    </xf>
    <xf numFmtId="179" fontId="22" fillId="24" borderId="0" xfId="99" applyFont="1" applyFill="1" applyAlignment="1">
      <alignment horizontal="left" vertical="center" wrapText="1"/>
    </xf>
    <xf numFmtId="179" fontId="23" fillId="24" borderId="15" xfId="99" applyFont="1" applyFill="1" applyBorder="1" applyAlignment="1">
      <alignment horizontal="center" vertical="center" wrapText="1"/>
    </xf>
    <xf numFmtId="179" fontId="23" fillId="24" borderId="16" xfId="99" applyFont="1" applyFill="1" applyBorder="1" applyAlignment="1">
      <alignment horizontal="center" vertical="center" wrapText="1"/>
    </xf>
    <xf numFmtId="179" fontId="22" fillId="0" borderId="14" xfId="99" applyFont="1" applyFill="1" applyBorder="1" applyAlignment="1">
      <alignment vertical="center" wrapText="1"/>
    </xf>
    <xf numFmtId="179" fontId="22" fillId="0" borderId="19" xfId="99" applyFont="1" applyFill="1" applyBorder="1" applyAlignment="1">
      <alignment vertical="center" wrapText="1"/>
    </xf>
    <xf numFmtId="179" fontId="22" fillId="0" borderId="18" xfId="99" applyFont="1" applyFill="1" applyBorder="1" applyAlignment="1">
      <alignment vertical="center" wrapText="1"/>
    </xf>
    <xf numFmtId="179" fontId="22" fillId="0" borderId="19" xfId="99" applyFont="1" applyFill="1" applyBorder="1" applyAlignment="1">
      <alignment horizontal="center" vertical="center" wrapText="1"/>
    </xf>
    <xf numFmtId="179" fontId="22" fillId="0" borderId="13" xfId="0" applyFont="1" applyFill="1" applyBorder="1" applyAlignment="1">
      <alignment horizontal="left" vertical="center" wrapText="1"/>
    </xf>
    <xf numFmtId="179" fontId="22" fillId="0" borderId="13" xfId="99" applyFont="1" applyFill="1" applyBorder="1" applyAlignment="1" applyProtection="1">
      <alignment horizontal="left" vertical="center" wrapText="1"/>
    </xf>
    <xf numFmtId="179" fontId="22" fillId="0" borderId="15" xfId="116" applyFont="1" applyFill="1" applyBorder="1" applyAlignment="1">
      <alignment horizontal="left" vertical="center" wrapText="1"/>
    </xf>
    <xf numFmtId="179" fontId="22" fillId="0" borderId="16" xfId="116" applyFont="1" applyFill="1" applyBorder="1" applyAlignment="1">
      <alignment horizontal="left" vertical="center" wrapText="1"/>
    </xf>
    <xf numFmtId="58" fontId="22" fillId="0" borderId="14" xfId="99" applyNumberFormat="1" applyFont="1" applyFill="1" applyBorder="1" applyAlignment="1">
      <alignment horizontal="left" vertical="center" wrapText="1"/>
    </xf>
    <xf numFmtId="58" fontId="22" fillId="0" borderId="19" xfId="99" applyNumberFormat="1" applyFont="1" applyFill="1" applyBorder="1" applyAlignment="1">
      <alignment horizontal="left" vertical="center" wrapText="1"/>
    </xf>
    <xf numFmtId="58" fontId="22" fillId="0" borderId="18" xfId="99" applyNumberFormat="1" applyFont="1" applyFill="1" applyBorder="1" applyAlignment="1">
      <alignment horizontal="left" vertical="center" wrapText="1"/>
    </xf>
    <xf numFmtId="179" fontId="22" fillId="0" borderId="13" xfId="99" applyFont="1" applyFill="1" applyBorder="1" applyAlignment="1">
      <alignment horizontal="left" vertical="center" wrapText="1"/>
    </xf>
    <xf numFmtId="179" fontId="22" fillId="0" borderId="13" xfId="0" applyFont="1" applyFill="1" applyBorder="1" applyAlignment="1">
      <alignment horizontal="center" vertical="center" wrapText="1"/>
    </xf>
    <xf numFmtId="182" fontId="46" fillId="2" borderId="14" xfId="139" applyFont="1" applyFill="1" applyBorder="1" applyAlignment="1">
      <alignment horizontal="center" vertical="center" wrapText="1"/>
    </xf>
    <xf numFmtId="182" fontId="46" fillId="2" borderId="19" xfId="139" applyFont="1" applyFill="1" applyBorder="1" applyAlignment="1">
      <alignment horizontal="center" vertical="center" wrapText="1"/>
    </xf>
    <xf numFmtId="182" fontId="46" fillId="2" borderId="14" xfId="139" applyFont="1" applyFill="1" applyBorder="1" applyAlignment="1">
      <alignment horizontal="center" vertical="center"/>
    </xf>
    <xf numFmtId="182" fontId="46" fillId="2" borderId="19" xfId="139" applyFont="1" applyFill="1" applyBorder="1" applyAlignment="1">
      <alignment horizontal="center" vertical="center"/>
    </xf>
    <xf numFmtId="14" fontId="46" fillId="2" borderId="13" xfId="139" applyNumberFormat="1" applyFont="1" applyFill="1" applyBorder="1" applyAlignment="1">
      <alignment horizontal="center" vertical="center"/>
    </xf>
    <xf numFmtId="0" fontId="46" fillId="2" borderId="13" xfId="139" applyNumberFormat="1" applyFont="1" applyFill="1" applyBorder="1" applyAlignment="1">
      <alignment horizontal="center" vertical="center"/>
    </xf>
    <xf numFmtId="182" fontId="46" fillId="2" borderId="13" xfId="139" applyFont="1" applyFill="1" applyBorder="1" applyAlignment="1">
      <alignment horizontal="center" vertical="center"/>
    </xf>
    <xf numFmtId="182" fontId="37" fillId="2" borderId="14" xfId="137" applyNumberFormat="1" applyFont="1" applyFill="1" applyBorder="1" applyAlignment="1">
      <alignment horizontal="center" vertical="center" wrapText="1"/>
    </xf>
    <xf numFmtId="182" fontId="37" fillId="2" borderId="19" xfId="137" applyNumberFormat="1" applyFont="1" applyFill="1" applyBorder="1" applyAlignment="1">
      <alignment horizontal="center" vertical="center" wrapText="1"/>
    </xf>
    <xf numFmtId="182" fontId="37" fillId="2" borderId="18" xfId="137" applyNumberFormat="1" applyFont="1" applyFill="1" applyBorder="1" applyAlignment="1">
      <alignment horizontal="center" vertical="center" wrapText="1"/>
    </xf>
    <xf numFmtId="14" fontId="46" fillId="2" borderId="14" xfId="139" applyNumberFormat="1" applyFont="1" applyFill="1" applyBorder="1" applyAlignment="1">
      <alignment horizontal="center" vertical="center"/>
    </xf>
    <xf numFmtId="14" fontId="46" fillId="2" borderId="18" xfId="139" applyNumberFormat="1" applyFont="1" applyFill="1" applyBorder="1" applyAlignment="1">
      <alignment horizontal="center" vertical="center"/>
    </xf>
    <xf numFmtId="0" fontId="46" fillId="2" borderId="14" xfId="139" applyNumberFormat="1" applyFont="1" applyFill="1" applyBorder="1" applyAlignment="1">
      <alignment horizontal="center" vertical="center"/>
    </xf>
    <xf numFmtId="0" fontId="46" fillId="2" borderId="18" xfId="139" applyNumberFormat="1" applyFont="1" applyFill="1" applyBorder="1" applyAlignment="1">
      <alignment horizontal="center" vertical="center"/>
    </xf>
    <xf numFmtId="182" fontId="46" fillId="2" borderId="13" xfId="139" applyFont="1" applyFill="1" applyBorder="1" applyAlignment="1">
      <alignment horizontal="center" vertical="center" wrapText="1"/>
    </xf>
    <xf numFmtId="182" fontId="46" fillId="2" borderId="13" xfId="139" applyFont="1" applyFill="1" applyBorder="1"/>
    <xf numFmtId="182" fontId="37" fillId="2" borderId="13" xfId="137" applyNumberFormat="1" applyFont="1" applyFill="1" applyBorder="1" applyAlignment="1">
      <alignment horizontal="center" vertical="center" wrapText="1"/>
    </xf>
    <xf numFmtId="179" fontId="47" fillId="0" borderId="15" xfId="0" applyFont="1" applyBorder="1" applyAlignment="1">
      <alignment horizontal="center" vertical="center"/>
    </xf>
    <xf numFmtId="179" fontId="47" fillId="0" borderId="16" xfId="0" applyFont="1" applyBorder="1" applyAlignment="1">
      <alignment horizontal="center" vertical="center"/>
    </xf>
    <xf numFmtId="182" fontId="52" fillId="0" borderId="13" xfId="114" applyNumberFormat="1" applyFont="1" applyFill="1" applyBorder="1" applyAlignment="1">
      <alignment horizontal="center" vertical="center" wrapText="1"/>
    </xf>
    <xf numFmtId="182" fontId="49" fillId="0" borderId="13" xfId="114" applyNumberFormat="1" applyFont="1" applyFill="1" applyBorder="1" applyAlignment="1">
      <alignment horizontal="center" vertical="center" wrapText="1"/>
    </xf>
    <xf numFmtId="181" fontId="49" fillId="0" borderId="14" xfId="114" applyNumberFormat="1" applyFont="1" applyFill="1" applyBorder="1" applyAlignment="1">
      <alignment horizontal="center" vertical="center" wrapText="1"/>
    </xf>
    <xf numFmtId="181" fontId="49" fillId="0" borderId="18" xfId="114" applyNumberFormat="1" applyFont="1" applyFill="1" applyBorder="1" applyAlignment="1">
      <alignment horizontal="center" vertical="center" wrapText="1"/>
    </xf>
    <xf numFmtId="179" fontId="57" fillId="0" borderId="13" xfId="0" applyFont="1" applyBorder="1" applyAlignment="1">
      <alignment horizontal="center" vertical="center"/>
    </xf>
    <xf numFmtId="182" fontId="52" fillId="0" borderId="19" xfId="114" applyNumberFormat="1" applyFont="1" applyFill="1" applyBorder="1" applyAlignment="1">
      <alignment horizontal="center" vertical="center" wrapText="1"/>
    </xf>
    <xf numFmtId="182" fontId="52" fillId="0" borderId="18" xfId="114" applyNumberFormat="1" applyFont="1" applyFill="1" applyBorder="1" applyAlignment="1">
      <alignment horizontal="center" vertical="center" wrapText="1"/>
    </xf>
    <xf numFmtId="187" fontId="52" fillId="0" borderId="14" xfId="140" applyNumberFormat="1" applyFont="1" applyFill="1" applyBorder="1" applyAlignment="1">
      <alignment horizontal="center" vertical="center"/>
    </xf>
    <xf numFmtId="187" fontId="52" fillId="0" borderId="19" xfId="140" applyNumberFormat="1" applyFont="1" applyFill="1" applyBorder="1" applyAlignment="1">
      <alignment horizontal="center" vertical="center"/>
    </xf>
    <xf numFmtId="187" fontId="52" fillId="0" borderId="18" xfId="140" applyNumberFormat="1" applyFont="1" applyFill="1" applyBorder="1" applyAlignment="1">
      <alignment horizontal="center" vertical="center"/>
    </xf>
    <xf numFmtId="182" fontId="52" fillId="0" borderId="13" xfId="140" applyNumberFormat="1" applyFont="1" applyFill="1" applyBorder="1" applyAlignment="1">
      <alignment horizontal="center" vertical="center"/>
    </xf>
    <xf numFmtId="182" fontId="52" fillId="0" borderId="14" xfId="114" applyNumberFormat="1" applyFont="1" applyFill="1" applyBorder="1" applyAlignment="1">
      <alignment horizontal="center" vertical="center" wrapText="1"/>
    </xf>
    <xf numFmtId="182" fontId="52" fillId="0" borderId="14" xfId="140" applyNumberFormat="1" applyFont="1" applyFill="1" applyBorder="1" applyAlignment="1">
      <alignment horizontal="center" vertical="center"/>
    </xf>
    <xf numFmtId="182" fontId="52" fillId="0" borderId="18" xfId="140" applyNumberFormat="1" applyFont="1" applyFill="1" applyBorder="1" applyAlignment="1">
      <alignment horizontal="center" vertical="center"/>
    </xf>
    <xf numFmtId="187" fontId="52" fillId="0" borderId="13" xfId="140" applyNumberFormat="1" applyFont="1" applyFill="1" applyBorder="1" applyAlignment="1">
      <alignment horizontal="center" vertical="center"/>
    </xf>
    <xf numFmtId="0" fontId="52" fillId="0" borderId="14" xfId="140" applyNumberFormat="1" applyFont="1" applyFill="1" applyBorder="1" applyAlignment="1">
      <alignment horizontal="center" vertical="center" wrapText="1"/>
    </xf>
    <xf numFmtId="0" fontId="52" fillId="0" borderId="18" xfId="140" applyNumberFormat="1" applyFont="1" applyFill="1" applyBorder="1" applyAlignment="1">
      <alignment horizontal="center" vertical="center" wrapText="1"/>
    </xf>
    <xf numFmtId="187" fontId="52" fillId="0" borderId="14" xfId="140" applyNumberFormat="1" applyFont="1" applyFill="1" applyBorder="1" applyAlignment="1">
      <alignment horizontal="center" vertical="center" wrapText="1"/>
    </xf>
    <xf numFmtId="187" fontId="52" fillId="0" borderId="18" xfId="140" applyNumberFormat="1" applyFont="1" applyFill="1" applyBorder="1" applyAlignment="1">
      <alignment horizontal="center" vertical="center" wrapText="1"/>
    </xf>
    <xf numFmtId="187" fontId="52" fillId="27" borderId="13" xfId="140" applyNumberFormat="1" applyFont="1" applyFill="1" applyBorder="1" applyAlignment="1">
      <alignment horizontal="center" vertical="center"/>
    </xf>
    <xf numFmtId="182" fontId="49" fillId="0" borderId="19" xfId="114" applyNumberFormat="1" applyFont="1" applyFill="1" applyBorder="1" applyAlignment="1">
      <alignment horizontal="center" vertical="center" wrapText="1"/>
    </xf>
    <xf numFmtId="182" fontId="49" fillId="0" borderId="18" xfId="114" applyNumberFormat="1" applyFont="1" applyFill="1" applyBorder="1" applyAlignment="1">
      <alignment horizontal="center" vertical="center" wrapText="1"/>
    </xf>
    <xf numFmtId="186" fontId="49" fillId="0" borderId="14" xfId="140" applyNumberFormat="1" applyFont="1" applyFill="1" applyBorder="1" applyAlignment="1">
      <alignment horizontal="center" vertical="center"/>
    </xf>
    <xf numFmtId="186" fontId="49" fillId="0" borderId="18" xfId="140" applyNumberFormat="1" applyFont="1" applyFill="1" applyBorder="1" applyAlignment="1">
      <alignment horizontal="center" vertical="center"/>
    </xf>
    <xf numFmtId="182" fontId="49" fillId="0" borderId="14" xfId="114" applyNumberFormat="1" applyFont="1" applyFill="1" applyBorder="1" applyAlignment="1">
      <alignment horizontal="center" vertical="center" wrapText="1"/>
    </xf>
    <xf numFmtId="186" fontId="49" fillId="0" borderId="19" xfId="114" applyNumberFormat="1" applyFont="1" applyFill="1" applyBorder="1" applyAlignment="1">
      <alignment horizontal="center" vertical="center" wrapText="1"/>
    </xf>
    <xf numFmtId="186" fontId="49" fillId="0" borderId="18" xfId="114" applyNumberFormat="1" applyFont="1" applyFill="1" applyBorder="1" applyAlignment="1">
      <alignment horizontal="center" vertical="center" wrapText="1"/>
    </xf>
    <xf numFmtId="0" fontId="51" fillId="0" borderId="14" xfId="140" applyNumberFormat="1" applyFont="1" applyFill="1" applyBorder="1" applyAlignment="1">
      <alignment horizontal="center" vertical="center" wrapText="1"/>
    </xf>
    <xf numFmtId="0" fontId="51" fillId="0" borderId="18" xfId="140" applyNumberFormat="1" applyFont="1" applyFill="1" applyBorder="1" applyAlignment="1">
      <alignment horizontal="center" vertical="center" wrapText="1"/>
    </xf>
    <xf numFmtId="182" fontId="49" fillId="27" borderId="13" xfId="114" applyNumberFormat="1" applyFont="1" applyFill="1" applyBorder="1" applyAlignment="1">
      <alignment horizontal="center" vertical="center" wrapText="1"/>
    </xf>
    <xf numFmtId="182" fontId="52" fillId="27" borderId="13" xfId="114" applyNumberFormat="1" applyFont="1" applyFill="1" applyBorder="1" applyAlignment="1">
      <alignment horizontal="center" vertical="center" wrapText="1"/>
    </xf>
    <xf numFmtId="185" fontId="52" fillId="26" borderId="14" xfId="140" applyNumberFormat="1" applyFont="1" applyFill="1" applyBorder="1" applyAlignment="1">
      <alignment horizontal="center" vertical="center"/>
    </xf>
    <xf numFmtId="185" fontId="52" fillId="26" borderId="18" xfId="140" applyNumberFormat="1" applyFont="1" applyFill="1" applyBorder="1" applyAlignment="1">
      <alignment horizontal="center" vertical="center"/>
    </xf>
    <xf numFmtId="185" fontId="52" fillId="26" borderId="13" xfId="140" applyNumberFormat="1" applyFont="1" applyFill="1" applyBorder="1" applyAlignment="1">
      <alignment horizontal="center" vertical="center"/>
    </xf>
    <xf numFmtId="186" fontId="51" fillId="26" borderId="14" xfId="140" applyNumberFormat="1" applyFont="1" applyFill="1" applyBorder="1" applyAlignment="1">
      <alignment horizontal="center" vertical="center"/>
    </xf>
    <xf numFmtId="186" fontId="51" fillId="26" borderId="19" xfId="140" applyNumberFormat="1" applyFont="1" applyFill="1" applyBorder="1" applyAlignment="1">
      <alignment horizontal="center" vertical="center"/>
    </xf>
    <xf numFmtId="186" fontId="51" fillId="26" borderId="18" xfId="140" applyNumberFormat="1" applyFont="1" applyFill="1" applyBorder="1" applyAlignment="1">
      <alignment horizontal="center" vertical="center"/>
    </xf>
    <xf numFmtId="186" fontId="49" fillId="0" borderId="19" xfId="140" applyNumberFormat="1" applyFont="1" applyFill="1" applyBorder="1" applyAlignment="1">
      <alignment horizontal="center" vertical="center"/>
    </xf>
    <xf numFmtId="186" fontId="49" fillId="0" borderId="14" xfId="114" applyNumberFormat="1" applyFont="1" applyFill="1" applyBorder="1" applyAlignment="1">
      <alignment horizontal="center" vertical="center" wrapText="1"/>
    </xf>
    <xf numFmtId="20" fontId="51" fillId="0" borderId="14" xfId="140" applyNumberFormat="1" applyFont="1" applyFill="1" applyBorder="1" applyAlignment="1">
      <alignment horizontal="center" vertical="center" wrapText="1"/>
    </xf>
    <xf numFmtId="186" fontId="49" fillId="0" borderId="13" xfId="114" applyNumberFormat="1" applyFont="1" applyFill="1" applyBorder="1" applyAlignment="1">
      <alignment horizontal="center" vertical="center" wrapText="1"/>
    </xf>
    <xf numFmtId="186" fontId="49" fillId="27" borderId="13" xfId="114" applyNumberFormat="1" applyFont="1" applyFill="1" applyBorder="1" applyAlignment="1">
      <alignment horizontal="center" vertical="center" wrapText="1"/>
    </xf>
    <xf numFmtId="187" fontId="49" fillId="0" borderId="18" xfId="140" applyNumberFormat="1" applyFont="1" applyFill="1" applyBorder="1" applyAlignment="1">
      <alignment horizontal="center" vertical="center" wrapText="1"/>
    </xf>
    <xf numFmtId="187" fontId="51" fillId="0" borderId="14" xfId="140" applyNumberFormat="1" applyFont="1" applyFill="1" applyBorder="1" applyAlignment="1">
      <alignment horizontal="center" vertical="center"/>
    </xf>
    <xf numFmtId="187" fontId="51" fillId="0" borderId="19" xfId="140" applyNumberFormat="1" applyFont="1" applyFill="1" applyBorder="1" applyAlignment="1">
      <alignment horizontal="center" vertical="center"/>
    </xf>
    <xf numFmtId="187" fontId="51" fillId="0" borderId="18" xfId="140" applyNumberFormat="1" applyFont="1" applyFill="1" applyBorder="1" applyAlignment="1">
      <alignment horizontal="center" vertical="center"/>
    </xf>
    <xf numFmtId="187" fontId="52" fillId="26" borderId="14" xfId="140" applyNumberFormat="1" applyFont="1" applyFill="1" applyBorder="1" applyAlignment="1">
      <alignment horizontal="center" vertical="center" wrapText="1"/>
    </xf>
    <xf numFmtId="187" fontId="52" fillId="26" borderId="19" xfId="140" applyNumberFormat="1" applyFont="1" applyFill="1" applyBorder="1" applyAlignment="1">
      <alignment horizontal="center" vertical="center" wrapText="1"/>
    </xf>
    <xf numFmtId="187" fontId="52" fillId="26" borderId="18" xfId="140" applyNumberFormat="1" applyFont="1" applyFill="1" applyBorder="1" applyAlignment="1">
      <alignment horizontal="center" vertical="center" wrapText="1"/>
    </xf>
    <xf numFmtId="181" fontId="52" fillId="26" borderId="13" xfId="140" applyNumberFormat="1" applyFont="1" applyFill="1" applyBorder="1" applyAlignment="1">
      <alignment horizontal="center" vertical="center"/>
    </xf>
    <xf numFmtId="187" fontId="52" fillId="26" borderId="14" xfId="140" applyNumberFormat="1" applyFont="1" applyFill="1" applyBorder="1" applyAlignment="1">
      <alignment horizontal="center" vertical="center"/>
    </xf>
    <xf numFmtId="187" fontId="52" fillId="26" borderId="19" xfId="140" applyNumberFormat="1" applyFont="1" applyFill="1" applyBorder="1" applyAlignment="1">
      <alignment horizontal="center" vertical="center"/>
    </xf>
    <xf numFmtId="187" fontId="52" fillId="26" borderId="18" xfId="140" applyNumberFormat="1" applyFont="1" applyFill="1" applyBorder="1" applyAlignment="1">
      <alignment horizontal="center" vertical="center"/>
    </xf>
    <xf numFmtId="187" fontId="52" fillId="26" borderId="13" xfId="140" applyNumberFormat="1" applyFont="1" applyFill="1" applyBorder="1" applyAlignment="1">
      <alignment horizontal="center" vertical="center"/>
    </xf>
    <xf numFmtId="185" fontId="52" fillId="29" borderId="15" xfId="140" applyNumberFormat="1" applyFont="1" applyFill="1" applyBorder="1" applyAlignment="1">
      <alignment horizontal="center" vertical="center"/>
    </xf>
    <xf numFmtId="185" fontId="52" fillId="29" borderId="17" xfId="140" applyNumberFormat="1" applyFont="1" applyFill="1" applyBorder="1" applyAlignment="1">
      <alignment horizontal="center" vertical="center"/>
    </xf>
    <xf numFmtId="185" fontId="52" fillId="29" borderId="16" xfId="140" applyNumberFormat="1" applyFont="1" applyFill="1" applyBorder="1" applyAlignment="1">
      <alignment horizontal="center" vertical="center"/>
    </xf>
    <xf numFmtId="185" fontId="35" fillId="27" borderId="13" xfId="140" applyNumberFormat="1" applyFont="1" applyFill="1" applyBorder="1" applyAlignment="1">
      <alignment horizontal="center" vertical="center"/>
    </xf>
    <xf numFmtId="182" fontId="52" fillId="0" borderId="19" xfId="140" applyNumberFormat="1" applyFont="1" applyFill="1" applyBorder="1" applyAlignment="1">
      <alignment horizontal="center" vertical="center"/>
    </xf>
    <xf numFmtId="187" fontId="49" fillId="0" borderId="14" xfId="140" applyNumberFormat="1" applyFont="1" applyFill="1" applyBorder="1" applyAlignment="1">
      <alignment horizontal="center" vertical="center" wrapText="1"/>
    </xf>
    <xf numFmtId="187" fontId="49" fillId="0" borderId="19" xfId="140" applyNumberFormat="1" applyFont="1" applyFill="1" applyBorder="1" applyAlignment="1">
      <alignment horizontal="center" vertical="center" wrapText="1"/>
    </xf>
    <xf numFmtId="182" fontId="49" fillId="0" borderId="14" xfId="140" applyNumberFormat="1" applyFont="1" applyFill="1" applyBorder="1" applyAlignment="1">
      <alignment horizontal="center" vertical="center"/>
    </xf>
    <xf numFmtId="182" fontId="49" fillId="0" borderId="19" xfId="140" applyNumberFormat="1" applyFont="1" applyFill="1" applyBorder="1" applyAlignment="1">
      <alignment horizontal="center" vertical="center"/>
    </xf>
    <xf numFmtId="182" fontId="49" fillId="0" borderId="18" xfId="140" applyNumberFormat="1" applyFont="1" applyFill="1" applyBorder="1" applyAlignment="1">
      <alignment horizontal="center" vertical="center"/>
    </xf>
    <xf numFmtId="185" fontId="49" fillId="26" borderId="13" xfId="140" applyNumberFormat="1" applyFont="1" applyFill="1" applyBorder="1" applyAlignment="1">
      <alignment horizontal="center" vertical="center"/>
    </xf>
    <xf numFmtId="186" fontId="49" fillId="26" borderId="13" xfId="140" applyNumberFormat="1" applyFont="1" applyFill="1" applyBorder="1" applyAlignment="1">
      <alignment horizontal="center" vertical="center"/>
    </xf>
    <xf numFmtId="187" fontId="51" fillId="26" borderId="14" xfId="140" applyNumberFormat="1" applyFont="1" applyFill="1" applyBorder="1" applyAlignment="1">
      <alignment horizontal="center" vertical="center"/>
    </xf>
    <xf numFmtId="187" fontId="51" fillId="26" borderId="19" xfId="140" applyNumberFormat="1" applyFont="1" applyFill="1" applyBorder="1" applyAlignment="1">
      <alignment horizontal="center" vertical="center"/>
    </xf>
    <xf numFmtId="187" fontId="51" fillId="26" borderId="18" xfId="140" applyNumberFormat="1" applyFont="1" applyFill="1" applyBorder="1" applyAlignment="1">
      <alignment horizontal="center" vertical="center"/>
    </xf>
    <xf numFmtId="185" fontId="51" fillId="26" borderId="14" xfId="140" applyNumberFormat="1" applyFont="1" applyFill="1" applyBorder="1" applyAlignment="1">
      <alignment horizontal="center" vertical="center"/>
    </xf>
    <xf numFmtId="185" fontId="51" fillId="26" borderId="18" xfId="140" applyNumberFormat="1" applyFont="1" applyFill="1" applyBorder="1" applyAlignment="1">
      <alignment horizontal="center" vertical="center"/>
    </xf>
    <xf numFmtId="180" fontId="22" fillId="0" borderId="13" xfId="99" applyNumberFormat="1" applyFont="1" applyFill="1" applyBorder="1" applyAlignment="1">
      <alignment horizontal="center" vertical="center" wrapText="1"/>
    </xf>
  </cellXfs>
  <cellStyles count="162">
    <cellStyle name="&#10;shell=progma 3" xfId="1"/>
    <cellStyle name="&#10;shell=progma 3 2" xfId="2"/>
    <cellStyle name="@ET_Style?ul.mib_list li_Sheet1_11 2" xfId="3"/>
    <cellStyle name="_ET_STYLE_NoName_00_" xfId="4"/>
    <cellStyle name="_ET_STYLE_NoName_00_ 2" xfId="5"/>
    <cellStyle name="=C:\WINNT\SYSTEM32\COMMAND.COM 3" xfId="6"/>
    <cellStyle name="0,0&#10;&#10;NA&#10;&#10;" xfId="7"/>
    <cellStyle name="0,0&#10;&#10;NA&#10;&#10; 13 2 2 2" xfId="8"/>
    <cellStyle name="0,0&#10;&#10;NA&#10;&#10; 13 2 2 2 2" xfId="9"/>
    <cellStyle name="0,0&#10;&#10;NA&#10;&#10; 14" xfId="10"/>
    <cellStyle name="0,0&#10;&#10;NA&#10;&#10; 14 2" xfId="11"/>
    <cellStyle name="0,0&#10;&#10;NA&#10;&#10; 2" xfId="12"/>
    <cellStyle name="0,0&#10;&#10;NA&#10;&#10; 3" xfId="13"/>
    <cellStyle name="0,0_x000d_&#10;NA_x000d_&#10;" xfId="14"/>
    <cellStyle name="0,0_x000d_&#10;NA_x000d_&#10; 2" xfId="15"/>
    <cellStyle name="0,0_x000d__x000d_NA_x000d__x000d_" xfId="16"/>
    <cellStyle name="0,0_x005f_x000a__x005f_x000a_NA_x005f_x000a__x005f_x000a_" xfId="17"/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3232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suchter Hyperlink_budget BMW Deal…ng 20070530.xls" xfId="44"/>
    <cellStyle name="Calculation" xfId="45"/>
    <cellStyle name="Check Cell" xfId="46"/>
    <cellStyle name="Comma" xfId="47"/>
    <cellStyle name="Currency" xfId="48"/>
    <cellStyle name="Currency 2" xfId="49"/>
    <cellStyle name="Dezimal 2" xfId="50"/>
    <cellStyle name="Euro" xfId="51"/>
    <cellStyle name="Explanatory Text" xfId="52"/>
    <cellStyle name="Good" xfId="53"/>
    <cellStyle name="Heading 1" xfId="54"/>
    <cellStyle name="Heading 2" xfId="55"/>
    <cellStyle name="Heading 3" xfId="56"/>
    <cellStyle name="Heading 4" xfId="57"/>
    <cellStyle name="Input" xfId="58"/>
    <cellStyle name="Linked Cell" xfId="59"/>
    <cellStyle name="Neutral" xfId="60"/>
    <cellStyle name="Normal 2" xfId="61"/>
    <cellStyle name="Normal 2 2" xfId="62"/>
    <cellStyle name="Normal 2 6" xfId="63"/>
    <cellStyle name="Normal 2 8" xfId="64"/>
    <cellStyle name="Normal 23 2 2" xfId="65"/>
    <cellStyle name="Normal 26 2" xfId="66"/>
    <cellStyle name="Normal 26 2 2" xfId="67"/>
    <cellStyle name="Normal 27" xfId="68"/>
    <cellStyle name="Normal 3" xfId="69"/>
    <cellStyle name="Normal 3 2" xfId="70"/>
    <cellStyle name="Normal 3 2 2" xfId="71"/>
    <cellStyle name="Normal 3 3" xfId="72"/>
    <cellStyle name="Normal 3 4" xfId="73"/>
    <cellStyle name="Normal 30" xfId="74"/>
    <cellStyle name="Normal 6" xfId="75"/>
    <cellStyle name="Note" xfId="76"/>
    <cellStyle name="Output" xfId="77"/>
    <cellStyle name="Standard 2" xfId="78"/>
    <cellStyle name="Standard 4" xfId="79"/>
    <cellStyle name="Standard_080529_FB_Verkaufsstundensätze gkk" xfId="80"/>
    <cellStyle name="Style 1" xfId="81"/>
    <cellStyle name="Title" xfId="82"/>
    <cellStyle name="Total" xfId="83"/>
    <cellStyle name="Warning Text" xfId="84"/>
    <cellStyle name="标题 1 2" xfId="85"/>
    <cellStyle name="标题 2 2" xfId="86"/>
    <cellStyle name="标题 3 2" xfId="87"/>
    <cellStyle name="标题 4 2" xfId="88"/>
    <cellStyle name="标题 5" xfId="89"/>
    <cellStyle name="差 2" xfId="90"/>
    <cellStyle name="常规" xfId="0" builtinId="0"/>
    <cellStyle name="常规 12" xfId="91"/>
    <cellStyle name="常规 12 10" xfId="92"/>
    <cellStyle name="常规 12 10 2" xfId="93"/>
    <cellStyle name="常规 12 10 2 2" xfId="94"/>
    <cellStyle name="常规 12 10 3" xfId="95"/>
    <cellStyle name="常规 16" xfId="96"/>
    <cellStyle name="常规 18 2" xfId="97"/>
    <cellStyle name="常规 18 2 2 2 2" xfId="98"/>
    <cellStyle name="常规 2" xfId="99"/>
    <cellStyle name="常规 2 2" xfId="100"/>
    <cellStyle name="常规 2 2 14" xfId="101"/>
    <cellStyle name="常规 2 2 2" xfId="102"/>
    <cellStyle name="常规 2 2 2 2 2 2 2 2 2 2" xfId="103"/>
    <cellStyle name="常规 2 2 2 2 9 2" xfId="104"/>
    <cellStyle name="常规 2 20" xfId="105"/>
    <cellStyle name="常规 2 20 2" xfId="106"/>
    <cellStyle name="常规 2 20 2 2" xfId="107"/>
    <cellStyle name="常规 2 20 3" xfId="108"/>
    <cellStyle name="常规 2 3" xfId="109"/>
    <cellStyle name="常规 2 3 11" xfId="110"/>
    <cellStyle name="常规 2 4" xfId="111"/>
    <cellStyle name="常规 2 5" xfId="112"/>
    <cellStyle name="常规 2 5 3" xfId="113"/>
    <cellStyle name="常规 2 6" xfId="114"/>
    <cellStyle name="常规 26" xfId="115"/>
    <cellStyle name="常规 3" xfId="116"/>
    <cellStyle name="常规 3 10 4" xfId="117"/>
    <cellStyle name="常规 3 2" xfId="118"/>
    <cellStyle name="常规 3 2 2" xfId="119"/>
    <cellStyle name="常规 3 2 2 2 2 2 2" xfId="120"/>
    <cellStyle name="常规 3 2 9 3" xfId="121"/>
    <cellStyle name="常规 3 3" xfId="122"/>
    <cellStyle name="常规 3 4" xfId="123"/>
    <cellStyle name="常规 34" xfId="124"/>
    <cellStyle name="常规 35" xfId="125"/>
    <cellStyle name="常规 36" xfId="126"/>
    <cellStyle name="常规 38" xfId="127"/>
    <cellStyle name="常规 4" xfId="128"/>
    <cellStyle name="常规 4 2" xfId="129"/>
    <cellStyle name="常规 42" xfId="130"/>
    <cellStyle name="常规 49" xfId="131"/>
    <cellStyle name="常规 5" xfId="132"/>
    <cellStyle name="常规 50" xfId="133"/>
    <cellStyle name="常规 6" xfId="134"/>
    <cellStyle name="常规 6 2" xfId="135"/>
    <cellStyle name="常规 7" xfId="136"/>
    <cellStyle name="常规 7 2" xfId="137"/>
    <cellStyle name="常规 7 2 2" xfId="138"/>
    <cellStyle name="常规 8" xfId="139"/>
    <cellStyle name="常规 9" xfId="140"/>
    <cellStyle name="超链接 2" xfId="141"/>
    <cellStyle name="超链接 3" xfId="142"/>
    <cellStyle name="超链接 4" xfId="143"/>
    <cellStyle name="好 2" xfId="144"/>
    <cellStyle name="汇总 2" xfId="145"/>
    <cellStyle name="货币 2" xfId="146"/>
    <cellStyle name="货币 3" xfId="147"/>
    <cellStyle name="计算 2" xfId="148"/>
    <cellStyle name="检查单元格 2" xfId="149"/>
    <cellStyle name="解释性文本 2" xfId="150"/>
    <cellStyle name="警告文本 2" xfId="151"/>
    <cellStyle name="链接单元格 2" xfId="152"/>
    <cellStyle name="普通 2" xfId="153"/>
    <cellStyle name="适中 2" xfId="154"/>
    <cellStyle name="输出 2" xfId="155"/>
    <cellStyle name="输入 2" xfId="156"/>
    <cellStyle name="样式 1" xfId="157"/>
    <cellStyle name="样式 1 2" xfId="158"/>
    <cellStyle name="样式 1 3" xfId="159"/>
    <cellStyle name="一般_Sheet1" xfId="160"/>
    <cellStyle name="注释 2" xfId="1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2</xdr:row>
      <xdr:rowOff>28575</xdr:rowOff>
    </xdr:to>
    <xdr:pic>
      <xdr:nvPicPr>
        <xdr:cNvPr id="2049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58"/>
  <sheetViews>
    <sheetView tabSelected="1" zoomScaleSheetLayoutView="91" workbookViewId="0">
      <pane xSplit="2" ySplit="8" topLeftCell="C51" activePane="bottomRight" state="frozen"/>
      <selection pane="topRight" activeCell="C1" sqref="C1"/>
      <selection pane="bottomLeft" activeCell="A9" sqref="A9"/>
      <selection pane="bottomRight" activeCell="G30" sqref="G30"/>
    </sheetView>
  </sheetViews>
  <sheetFormatPr defaultColWidth="19.75" defaultRowHeight="14.25"/>
  <cols>
    <col min="1" max="1" width="31.5" style="14" customWidth="1" collapsed="1"/>
    <col min="2" max="2" width="25.25" style="4" customWidth="1" collapsed="1"/>
    <col min="3" max="3" width="28.625" style="1" customWidth="1"/>
    <col min="4" max="4" width="10.25" style="17" customWidth="1"/>
    <col min="5" max="5" width="9.25" style="17" customWidth="1"/>
    <col min="6" max="6" width="9.625" style="17" customWidth="1"/>
    <col min="7" max="7" width="10" style="17" customWidth="1"/>
    <col min="8" max="8" width="26.5" style="2" customWidth="1"/>
    <col min="9" max="9" width="19.75" style="4"/>
    <col min="10" max="16384" width="19.75" style="3"/>
  </cols>
  <sheetData>
    <row r="1" spans="1:9" ht="28.5" customHeight="1">
      <c r="A1" s="159"/>
      <c r="B1" s="159"/>
      <c r="C1" s="159"/>
    </row>
    <row r="2" spans="1:9">
      <c r="A2" s="14" t="s">
        <v>0</v>
      </c>
      <c r="B2" s="160" t="s">
        <v>42</v>
      </c>
      <c r="C2" s="160"/>
      <c r="D2" s="160"/>
      <c r="E2" s="160"/>
    </row>
    <row r="3" spans="1:9">
      <c r="A3" s="14" t="s">
        <v>1</v>
      </c>
      <c r="B3" s="5" t="s">
        <v>49</v>
      </c>
      <c r="C3" s="6"/>
    </row>
    <row r="4" spans="1:9">
      <c r="A4" s="14" t="s">
        <v>13</v>
      </c>
    </row>
    <row r="5" spans="1:9" ht="9.75" customHeight="1">
      <c r="A5" s="14" t="s">
        <v>14</v>
      </c>
    </row>
    <row r="6" spans="1:9">
      <c r="A6" s="14" t="s">
        <v>9</v>
      </c>
    </row>
    <row r="7" spans="1:9" s="1" customFormat="1">
      <c r="A7" s="161" t="s">
        <v>2</v>
      </c>
      <c r="B7" s="162"/>
      <c r="C7" s="16" t="s">
        <v>3</v>
      </c>
      <c r="D7" s="18" t="s">
        <v>4</v>
      </c>
      <c r="E7" s="18" t="s">
        <v>5</v>
      </c>
      <c r="F7" s="18" t="s">
        <v>6</v>
      </c>
      <c r="G7" s="18" t="s">
        <v>7</v>
      </c>
      <c r="H7" s="16" t="s">
        <v>15</v>
      </c>
      <c r="I7" s="4"/>
    </row>
    <row r="8" spans="1:9" s="1" customFormat="1">
      <c r="A8" s="27" t="s">
        <v>43</v>
      </c>
      <c r="B8" s="7"/>
      <c r="C8" s="8"/>
      <c r="D8" s="19"/>
      <c r="E8" s="19"/>
      <c r="F8" s="19"/>
      <c r="G8" s="19"/>
      <c r="H8" s="9"/>
      <c r="I8" s="4"/>
    </row>
    <row r="9" spans="1:9" s="12" customFormat="1" ht="61.5" customHeight="1">
      <c r="A9" s="163" t="s">
        <v>47</v>
      </c>
      <c r="B9" s="32" t="s">
        <v>16</v>
      </c>
      <c r="C9" s="34" t="s">
        <v>50</v>
      </c>
      <c r="D9" s="10">
        <v>740</v>
      </c>
      <c r="E9" s="10">
        <v>6</v>
      </c>
      <c r="F9" s="10">
        <v>10</v>
      </c>
      <c r="G9" s="20"/>
      <c r="H9" s="45" t="s">
        <v>23</v>
      </c>
    </row>
    <row r="10" spans="1:9" s="12" customFormat="1" ht="30" customHeight="1">
      <c r="A10" s="164"/>
      <c r="B10" s="156" t="s">
        <v>19</v>
      </c>
      <c r="C10" s="34" t="s">
        <v>51</v>
      </c>
      <c r="D10" s="10">
        <v>680</v>
      </c>
      <c r="E10" s="10">
        <v>1</v>
      </c>
      <c r="F10" s="10">
        <v>33</v>
      </c>
      <c r="G10" s="21">
        <f>D10*E10*F10</f>
        <v>22440</v>
      </c>
      <c r="H10" s="44" t="s">
        <v>45</v>
      </c>
    </row>
    <row r="11" spans="1:9" s="12" customFormat="1" ht="30" customHeight="1">
      <c r="A11" s="164"/>
      <c r="B11" s="166"/>
      <c r="C11" s="34" t="s">
        <v>52</v>
      </c>
      <c r="D11" s="10">
        <v>680</v>
      </c>
      <c r="E11" s="10">
        <v>1</v>
      </c>
      <c r="F11" s="10">
        <v>29</v>
      </c>
      <c r="G11" s="21">
        <f t="shared" ref="G11:G24" si="0">D11*E11*F11</f>
        <v>19720</v>
      </c>
      <c r="H11" s="58"/>
    </row>
    <row r="12" spans="1:9" s="12" customFormat="1" ht="30" customHeight="1">
      <c r="A12" s="164"/>
      <c r="B12" s="166"/>
      <c r="C12" s="34" t="s">
        <v>53</v>
      </c>
      <c r="D12" s="10">
        <v>680</v>
      </c>
      <c r="E12" s="10">
        <v>1</v>
      </c>
      <c r="F12" s="10">
        <v>32</v>
      </c>
      <c r="G12" s="21">
        <f t="shared" si="0"/>
        <v>21760</v>
      </c>
      <c r="H12" s="58"/>
      <c r="I12" s="22"/>
    </row>
    <row r="13" spans="1:9" s="12" customFormat="1" ht="30" customHeight="1">
      <c r="A13" s="164"/>
      <c r="B13" s="166"/>
      <c r="C13" s="34" t="s">
        <v>36</v>
      </c>
      <c r="D13" s="10">
        <v>680</v>
      </c>
      <c r="E13" s="10">
        <v>1</v>
      </c>
      <c r="F13" s="10">
        <v>30</v>
      </c>
      <c r="G13" s="21">
        <f t="shared" si="0"/>
        <v>20400</v>
      </c>
      <c r="H13" s="58"/>
      <c r="I13" s="22"/>
    </row>
    <row r="14" spans="1:9" s="12" customFormat="1" ht="30" customHeight="1">
      <c r="A14" s="164"/>
      <c r="B14" s="166"/>
      <c r="C14" s="34" t="s">
        <v>37</v>
      </c>
      <c r="D14" s="10">
        <v>680</v>
      </c>
      <c r="E14" s="10">
        <v>1</v>
      </c>
      <c r="F14" s="10">
        <v>30</v>
      </c>
      <c r="G14" s="21">
        <f t="shared" si="0"/>
        <v>20400</v>
      </c>
      <c r="H14" s="58"/>
      <c r="I14" s="22"/>
    </row>
    <row r="15" spans="1:9" s="12" customFormat="1" ht="30" customHeight="1">
      <c r="A15" s="164"/>
      <c r="B15" s="166"/>
      <c r="C15" s="34" t="s">
        <v>54</v>
      </c>
      <c r="D15" s="10">
        <v>740</v>
      </c>
      <c r="E15" s="10">
        <v>1</v>
      </c>
      <c r="F15" s="105">
        <v>38</v>
      </c>
      <c r="G15" s="21">
        <f t="shared" si="0"/>
        <v>28120</v>
      </c>
      <c r="H15" s="156" t="s">
        <v>107</v>
      </c>
      <c r="I15" s="22"/>
    </row>
    <row r="16" spans="1:9" s="12" customFormat="1" ht="30" customHeight="1">
      <c r="A16" s="164"/>
      <c r="B16" s="166"/>
      <c r="C16" s="34" t="s">
        <v>55</v>
      </c>
      <c r="D16" s="10">
        <v>740</v>
      </c>
      <c r="E16" s="10">
        <v>1</v>
      </c>
      <c r="F16" s="21">
        <v>2</v>
      </c>
      <c r="G16" s="21">
        <f t="shared" si="0"/>
        <v>1480</v>
      </c>
      <c r="H16" s="157"/>
      <c r="I16" s="22"/>
    </row>
    <row r="17" spans="1:9" s="12" customFormat="1" ht="30" customHeight="1">
      <c r="A17" s="164"/>
      <c r="B17" s="166"/>
      <c r="C17" s="34" t="s">
        <v>85</v>
      </c>
      <c r="D17" s="10">
        <v>80</v>
      </c>
      <c r="E17" s="10">
        <v>1</v>
      </c>
      <c r="F17" s="21">
        <v>7</v>
      </c>
      <c r="G17" s="21">
        <f t="shared" si="0"/>
        <v>560</v>
      </c>
      <c r="H17" s="47"/>
      <c r="I17" s="22"/>
    </row>
    <row r="18" spans="1:9" s="12" customFormat="1" ht="30" customHeight="1">
      <c r="A18" s="164"/>
      <c r="B18" s="166"/>
      <c r="C18" s="34" t="s">
        <v>80</v>
      </c>
      <c r="D18" s="70">
        <v>3853</v>
      </c>
      <c r="E18" s="10">
        <v>1</v>
      </c>
      <c r="F18" s="21">
        <v>1</v>
      </c>
      <c r="G18" s="21">
        <f t="shared" si="0"/>
        <v>3853</v>
      </c>
      <c r="H18" s="47" t="s">
        <v>107</v>
      </c>
      <c r="I18" s="22"/>
    </row>
    <row r="19" spans="1:9" s="12" customFormat="1" ht="30" customHeight="1">
      <c r="A19" s="165"/>
      <c r="B19" s="157"/>
      <c r="C19" s="34" t="s">
        <v>46</v>
      </c>
      <c r="D19" s="10">
        <v>80</v>
      </c>
      <c r="E19" s="10">
        <v>1</v>
      </c>
      <c r="F19" s="21">
        <v>79</v>
      </c>
      <c r="G19" s="21">
        <f t="shared" si="0"/>
        <v>6320</v>
      </c>
      <c r="H19" s="48"/>
      <c r="I19" s="22"/>
    </row>
    <row r="20" spans="1:9" s="12" customFormat="1" ht="30" customHeight="1">
      <c r="A20" s="175" t="s">
        <v>32</v>
      </c>
      <c r="B20" s="175" t="s">
        <v>25</v>
      </c>
      <c r="C20" s="34" t="s">
        <v>56</v>
      </c>
      <c r="D20" s="49">
        <v>248</v>
      </c>
      <c r="E20" s="49">
        <v>1</v>
      </c>
      <c r="F20" s="10">
        <v>22</v>
      </c>
      <c r="G20" s="49">
        <f t="shared" si="0"/>
        <v>5456</v>
      </c>
      <c r="H20" s="171" t="s">
        <v>38</v>
      </c>
      <c r="I20" s="22"/>
    </row>
    <row r="21" spans="1:9" s="12" customFormat="1" ht="30" customHeight="1">
      <c r="A21" s="175"/>
      <c r="B21" s="175"/>
      <c r="C21" s="34" t="s">
        <v>57</v>
      </c>
      <c r="D21" s="49">
        <v>248</v>
      </c>
      <c r="E21" s="49">
        <v>1</v>
      </c>
      <c r="F21" s="10">
        <v>33</v>
      </c>
      <c r="G21" s="49">
        <f t="shared" si="0"/>
        <v>8184</v>
      </c>
      <c r="H21" s="172"/>
      <c r="I21" s="22"/>
    </row>
    <row r="22" spans="1:9" s="50" customFormat="1" ht="30" customHeight="1">
      <c r="A22" s="175"/>
      <c r="B22" s="175"/>
      <c r="C22" s="34" t="s">
        <v>58</v>
      </c>
      <c r="D22" s="49">
        <v>248</v>
      </c>
      <c r="E22" s="49">
        <v>1</v>
      </c>
      <c r="F22" s="10">
        <v>28</v>
      </c>
      <c r="G22" s="49">
        <f t="shared" si="0"/>
        <v>6944</v>
      </c>
      <c r="H22" s="172"/>
    </row>
    <row r="23" spans="1:9" s="50" customFormat="1" ht="30" customHeight="1">
      <c r="A23" s="175"/>
      <c r="B23" s="175"/>
      <c r="C23" s="34" t="s">
        <v>59</v>
      </c>
      <c r="D23" s="49">
        <v>248</v>
      </c>
      <c r="E23" s="49">
        <v>1</v>
      </c>
      <c r="F23" s="10">
        <v>19</v>
      </c>
      <c r="G23" s="49">
        <f t="shared" si="0"/>
        <v>4712</v>
      </c>
      <c r="H23" s="172"/>
    </row>
    <row r="24" spans="1:9" s="50" customFormat="1" ht="30" customHeight="1">
      <c r="A24" s="175"/>
      <c r="B24" s="175"/>
      <c r="C24" s="34" t="s">
        <v>60</v>
      </c>
      <c r="D24" s="49">
        <v>248</v>
      </c>
      <c r="E24" s="49">
        <v>1</v>
      </c>
      <c r="F24" s="10">
        <v>28</v>
      </c>
      <c r="G24" s="49">
        <f t="shared" si="0"/>
        <v>6944</v>
      </c>
      <c r="H24" s="173"/>
    </row>
    <row r="25" spans="1:9" s="39" customFormat="1" ht="15.75" customHeight="1">
      <c r="A25" s="41" t="s">
        <v>26</v>
      </c>
      <c r="B25" s="42"/>
      <c r="C25" s="42"/>
      <c r="D25" s="42"/>
      <c r="E25" s="42"/>
      <c r="F25" s="42"/>
      <c r="G25" s="42"/>
      <c r="H25" s="42"/>
      <c r="I25" s="40"/>
    </row>
    <row r="26" spans="1:9" s="12" customFormat="1" ht="42.75">
      <c r="A26" s="44" t="s">
        <v>71</v>
      </c>
      <c r="B26" s="20" t="s">
        <v>39</v>
      </c>
      <c r="C26" s="34" t="s">
        <v>61</v>
      </c>
      <c r="D26" s="10">
        <v>14000</v>
      </c>
      <c r="E26" s="10">
        <v>6</v>
      </c>
      <c r="F26" s="10">
        <v>1</v>
      </c>
      <c r="G26" s="21">
        <f>D26*E26*F26</f>
        <v>84000</v>
      </c>
      <c r="H26" s="30"/>
    </row>
    <row r="27" spans="1:9" s="12" customFormat="1" ht="20.100000000000001" customHeight="1">
      <c r="A27" s="30" t="s">
        <v>20</v>
      </c>
      <c r="B27" s="26" t="s">
        <v>21</v>
      </c>
      <c r="C27" s="34" t="s">
        <v>62</v>
      </c>
      <c r="D27" s="10">
        <v>0</v>
      </c>
      <c r="E27" s="10">
        <v>1</v>
      </c>
      <c r="F27" s="10">
        <v>1</v>
      </c>
      <c r="G27" s="10">
        <v>0</v>
      </c>
      <c r="H27" s="30"/>
    </row>
    <row r="28" spans="1:9" s="12" customFormat="1" ht="20.100000000000001" customHeight="1">
      <c r="A28" s="174" t="s">
        <v>22</v>
      </c>
      <c r="B28" s="174"/>
      <c r="C28" s="28" t="s">
        <v>63</v>
      </c>
      <c r="D28" s="21">
        <v>0</v>
      </c>
      <c r="E28" s="21">
        <v>1</v>
      </c>
      <c r="F28" s="21">
        <v>1</v>
      </c>
      <c r="G28" s="21">
        <f>D28*E28*F28</f>
        <v>0</v>
      </c>
      <c r="H28" s="20"/>
      <c r="I28" s="22"/>
    </row>
    <row r="29" spans="1:9" s="12" customFormat="1" ht="34.5" customHeight="1">
      <c r="A29" s="34" t="s">
        <v>72</v>
      </c>
      <c r="B29" s="20" t="s">
        <v>73</v>
      </c>
      <c r="C29" s="28" t="s">
        <v>64</v>
      </c>
      <c r="D29" s="21">
        <v>0</v>
      </c>
      <c r="E29" s="21">
        <v>7</v>
      </c>
      <c r="F29" s="21">
        <v>8</v>
      </c>
      <c r="G29" s="21">
        <f>D29*E29*F29</f>
        <v>0</v>
      </c>
      <c r="H29" s="34" t="s">
        <v>41</v>
      </c>
      <c r="I29" s="22"/>
    </row>
    <row r="30" spans="1:9" s="126" customFormat="1">
      <c r="A30" s="131" t="s">
        <v>10</v>
      </c>
      <c r="B30" s="131"/>
      <c r="C30" s="131"/>
      <c r="D30" s="131"/>
      <c r="E30" s="131"/>
      <c r="F30" s="131"/>
      <c r="G30" s="131"/>
      <c r="H30" s="131"/>
      <c r="I30" s="125"/>
    </row>
    <row r="31" spans="1:9" s="126" customFormat="1">
      <c r="A31" s="158" t="s">
        <v>65</v>
      </c>
      <c r="B31" s="158"/>
      <c r="C31" s="127" t="s">
        <v>17</v>
      </c>
      <c r="D31" s="128">
        <v>1000</v>
      </c>
      <c r="E31" s="128">
        <v>1</v>
      </c>
      <c r="F31" s="129">
        <v>1</v>
      </c>
      <c r="G31" s="128">
        <f>D31*E31*F31</f>
        <v>1000</v>
      </c>
      <c r="H31" s="130"/>
      <c r="I31" s="125"/>
    </row>
    <row r="32" spans="1:9" s="126" customFormat="1">
      <c r="A32" s="158" t="s">
        <v>66</v>
      </c>
      <c r="B32" s="158"/>
      <c r="C32" s="127" t="s">
        <v>17</v>
      </c>
      <c r="D32" s="128">
        <v>1000</v>
      </c>
      <c r="E32" s="128">
        <v>6</v>
      </c>
      <c r="F32" s="129">
        <v>1</v>
      </c>
      <c r="G32" s="128">
        <f>D32*E32*F32</f>
        <v>6000</v>
      </c>
      <c r="H32" s="155" t="s">
        <v>244</v>
      </c>
      <c r="I32" s="125"/>
    </row>
    <row r="33" spans="1:9" s="12" customFormat="1">
      <c r="A33" s="174" t="s">
        <v>81</v>
      </c>
      <c r="B33" s="174"/>
      <c r="C33" s="155" t="s">
        <v>82</v>
      </c>
      <c r="D33" s="105">
        <v>1500</v>
      </c>
      <c r="E33" s="105">
        <v>4</v>
      </c>
      <c r="F33" s="266">
        <v>1</v>
      </c>
      <c r="G33" s="105">
        <f>D33*E33*F33</f>
        <v>6000</v>
      </c>
      <c r="H33" s="155" t="s">
        <v>243</v>
      </c>
      <c r="I33" s="22"/>
    </row>
    <row r="34" spans="1:9" s="126" customFormat="1">
      <c r="A34" s="158" t="s">
        <v>66</v>
      </c>
      <c r="B34" s="158"/>
      <c r="C34" s="127" t="s">
        <v>48</v>
      </c>
      <c r="D34" s="128">
        <v>800</v>
      </c>
      <c r="E34" s="128">
        <v>30</v>
      </c>
      <c r="F34" s="129">
        <v>1</v>
      </c>
      <c r="G34" s="128">
        <f>D34*E34*F34</f>
        <v>24000</v>
      </c>
      <c r="H34" s="155"/>
      <c r="I34" s="125"/>
    </row>
    <row r="35" spans="1:9" s="126" customFormat="1" ht="14.25" customHeight="1">
      <c r="A35" s="158" t="s">
        <v>84</v>
      </c>
      <c r="B35" s="158"/>
      <c r="C35" s="127" t="s">
        <v>83</v>
      </c>
      <c r="D35" s="128">
        <v>799</v>
      </c>
      <c r="E35" s="128">
        <v>1</v>
      </c>
      <c r="F35" s="129">
        <v>1</v>
      </c>
      <c r="G35" s="128">
        <f>D35*E35*F35</f>
        <v>799</v>
      </c>
      <c r="H35" s="155"/>
    </row>
    <row r="36" spans="1:9" s="1" customFormat="1">
      <c r="A36" s="27" t="s">
        <v>24</v>
      </c>
      <c r="B36" s="7"/>
      <c r="C36" s="8"/>
      <c r="D36" s="19"/>
      <c r="E36" s="19"/>
      <c r="F36" s="19"/>
      <c r="G36" s="19"/>
      <c r="H36" s="9"/>
      <c r="I36" s="4"/>
    </row>
    <row r="37" spans="1:9" s="50" customFormat="1" ht="15" customHeight="1">
      <c r="A37" s="29" t="s">
        <v>27</v>
      </c>
      <c r="B37" s="51" t="s">
        <v>74</v>
      </c>
      <c r="C37" s="52" t="s">
        <v>67</v>
      </c>
      <c r="D37" s="49">
        <v>400</v>
      </c>
      <c r="E37" s="49">
        <v>5</v>
      </c>
      <c r="F37" s="49">
        <v>8</v>
      </c>
      <c r="G37" s="49">
        <f t="shared" ref="G37:G47" si="1">D37*E37*F37</f>
        <v>16000</v>
      </c>
      <c r="H37" s="53"/>
    </row>
    <row r="38" spans="1:9" s="50" customFormat="1" ht="15" customHeight="1">
      <c r="A38" s="29" t="s">
        <v>30</v>
      </c>
      <c r="B38" s="51"/>
      <c r="C38" s="52" t="s">
        <v>68</v>
      </c>
      <c r="D38" s="49">
        <v>800</v>
      </c>
      <c r="E38" s="49">
        <v>5</v>
      </c>
      <c r="F38" s="49">
        <v>7</v>
      </c>
      <c r="G38" s="49">
        <v>28000</v>
      </c>
      <c r="H38" s="53"/>
    </row>
    <row r="39" spans="1:9" s="12" customFormat="1" ht="142.5">
      <c r="A39" s="168" t="s">
        <v>33</v>
      </c>
      <c r="B39" s="168"/>
      <c r="C39" s="35" t="s">
        <v>245</v>
      </c>
      <c r="D39" s="21">
        <v>260</v>
      </c>
      <c r="E39" s="21">
        <v>5</v>
      </c>
      <c r="F39" s="21">
        <v>8</v>
      </c>
      <c r="G39" s="21">
        <f t="shared" si="1"/>
        <v>10400</v>
      </c>
      <c r="H39" s="34"/>
      <c r="I39" s="22"/>
    </row>
    <row r="40" spans="1:9" s="12" customFormat="1">
      <c r="A40" s="168"/>
      <c r="B40" s="168"/>
      <c r="C40" s="35" t="s">
        <v>77</v>
      </c>
      <c r="D40" s="21">
        <v>50</v>
      </c>
      <c r="E40" s="21">
        <v>5</v>
      </c>
      <c r="F40" s="21">
        <v>8</v>
      </c>
      <c r="G40" s="21">
        <f t="shared" si="1"/>
        <v>2000</v>
      </c>
      <c r="H40" s="34"/>
      <c r="I40" s="22"/>
    </row>
    <row r="41" spans="1:9" s="12" customFormat="1">
      <c r="A41" s="168"/>
      <c r="B41" s="168"/>
      <c r="C41" s="35" t="s">
        <v>34</v>
      </c>
      <c r="D41" s="21">
        <v>20</v>
      </c>
      <c r="E41" s="21">
        <v>5</v>
      </c>
      <c r="F41" s="21">
        <v>8</v>
      </c>
      <c r="G41" s="21">
        <f t="shared" si="1"/>
        <v>800</v>
      </c>
      <c r="H41" s="34"/>
      <c r="I41" s="22"/>
    </row>
    <row r="42" spans="1:9" s="12" customFormat="1">
      <c r="A42" s="168"/>
      <c r="B42" s="168"/>
      <c r="C42" s="35" t="s">
        <v>35</v>
      </c>
      <c r="D42" s="21">
        <v>10</v>
      </c>
      <c r="E42" s="21">
        <v>5</v>
      </c>
      <c r="F42" s="21">
        <v>10</v>
      </c>
      <c r="G42" s="21">
        <f t="shared" si="1"/>
        <v>500</v>
      </c>
      <c r="H42" s="34"/>
      <c r="I42" s="22"/>
    </row>
    <row r="43" spans="1:9" s="12" customFormat="1" ht="28.5">
      <c r="A43" s="38" t="s">
        <v>75</v>
      </c>
      <c r="B43" s="38" t="s">
        <v>76</v>
      </c>
      <c r="C43" s="35"/>
      <c r="D43" s="21">
        <v>600</v>
      </c>
      <c r="E43" s="21">
        <v>5</v>
      </c>
      <c r="F43" s="21">
        <v>6</v>
      </c>
      <c r="G43" s="21">
        <f t="shared" si="1"/>
        <v>18000</v>
      </c>
      <c r="H43" s="34"/>
      <c r="I43" s="22"/>
    </row>
    <row r="44" spans="1:9" s="12" customFormat="1">
      <c r="A44" s="55"/>
      <c r="B44" s="56"/>
      <c r="C44" s="35" t="s">
        <v>88</v>
      </c>
      <c r="D44" s="21">
        <v>25</v>
      </c>
      <c r="E44" s="21">
        <v>1</v>
      </c>
      <c r="F44" s="21">
        <v>82</v>
      </c>
      <c r="G44" s="21">
        <f t="shared" si="1"/>
        <v>2050</v>
      </c>
      <c r="H44" s="34"/>
      <c r="I44" s="22"/>
    </row>
    <row r="45" spans="1:9" s="12" customFormat="1">
      <c r="A45" s="55"/>
      <c r="B45" s="56"/>
      <c r="C45" s="35" t="s">
        <v>87</v>
      </c>
      <c r="D45" s="21">
        <v>550</v>
      </c>
      <c r="E45" s="21">
        <v>1</v>
      </c>
      <c r="F45" s="21">
        <v>1</v>
      </c>
      <c r="G45" s="21">
        <f t="shared" si="1"/>
        <v>550</v>
      </c>
      <c r="H45" s="34"/>
      <c r="I45" s="22"/>
    </row>
    <row r="46" spans="1:9" s="12" customFormat="1">
      <c r="A46" s="55"/>
      <c r="B46" s="56"/>
      <c r="C46" s="35" t="s">
        <v>86</v>
      </c>
      <c r="D46" s="21">
        <v>140</v>
      </c>
      <c r="E46" s="21">
        <v>1</v>
      </c>
      <c r="F46" s="21">
        <v>12</v>
      </c>
      <c r="G46" s="21">
        <f t="shared" si="1"/>
        <v>1680</v>
      </c>
      <c r="H46" s="34"/>
      <c r="I46" s="22"/>
    </row>
    <row r="47" spans="1:9" s="50" customFormat="1" ht="15" customHeight="1">
      <c r="A47" s="169" t="s">
        <v>31</v>
      </c>
      <c r="B47" s="170"/>
      <c r="C47" s="52" t="s">
        <v>40</v>
      </c>
      <c r="D47" s="54">
        <v>3300</v>
      </c>
      <c r="E47" s="57">
        <v>1</v>
      </c>
      <c r="F47" s="49">
        <v>8</v>
      </c>
      <c r="G47" s="49">
        <f t="shared" si="1"/>
        <v>26400</v>
      </c>
      <c r="H47" s="53"/>
    </row>
    <row r="48" spans="1:9" s="1" customFormat="1">
      <c r="A48" s="27" t="s">
        <v>11</v>
      </c>
      <c r="B48" s="7"/>
      <c r="C48" s="27"/>
      <c r="D48" s="19"/>
      <c r="E48" s="19"/>
      <c r="F48" s="19"/>
      <c r="G48" s="19"/>
      <c r="H48" s="9"/>
      <c r="I48" s="4"/>
    </row>
    <row r="49" spans="1:9" s="12" customFormat="1">
      <c r="A49" s="34" t="s">
        <v>29</v>
      </c>
      <c r="B49" s="34"/>
      <c r="C49" s="30" t="s">
        <v>89</v>
      </c>
      <c r="D49" s="46">
        <f>33923.8+4413.48</f>
        <v>38337.279999999999</v>
      </c>
      <c r="E49" s="21">
        <v>1</v>
      </c>
      <c r="F49" s="21">
        <v>1</v>
      </c>
      <c r="G49" s="21">
        <f>+D49*E49*F49</f>
        <v>38337.279999999999</v>
      </c>
      <c r="H49" s="34"/>
      <c r="I49" s="22"/>
    </row>
    <row r="50" spans="1:9" s="12" customFormat="1">
      <c r="A50" s="34" t="s">
        <v>29</v>
      </c>
      <c r="B50" s="34"/>
      <c r="C50" s="30" t="s">
        <v>90</v>
      </c>
      <c r="D50" s="46">
        <v>19055.740000000002</v>
      </c>
      <c r="E50" s="21">
        <v>1</v>
      </c>
      <c r="F50" s="21">
        <v>1</v>
      </c>
      <c r="G50" s="21">
        <f>+D50*E50*F50</f>
        <v>19055.740000000002</v>
      </c>
      <c r="H50" s="34"/>
      <c r="I50" s="22"/>
    </row>
    <row r="51" spans="1:9" s="1" customFormat="1">
      <c r="A51" s="27" t="s">
        <v>18</v>
      </c>
      <c r="B51" s="7"/>
      <c r="C51" s="8"/>
      <c r="D51" s="19"/>
      <c r="E51" s="19"/>
      <c r="F51" s="19"/>
      <c r="G51" s="19"/>
      <c r="H51" s="9"/>
      <c r="I51" s="4"/>
    </row>
    <row r="52" spans="1:9" s="12" customFormat="1" ht="28.5">
      <c r="A52" s="167" t="s">
        <v>28</v>
      </c>
      <c r="B52" s="167"/>
      <c r="C52" s="25" t="s">
        <v>44</v>
      </c>
      <c r="D52" s="54">
        <v>15000</v>
      </c>
      <c r="E52" s="49">
        <v>1</v>
      </c>
      <c r="F52" s="49">
        <v>1</v>
      </c>
      <c r="G52" s="49">
        <f>D52*E52*F52</f>
        <v>15000</v>
      </c>
      <c r="H52" s="34"/>
      <c r="I52" s="22"/>
    </row>
    <row r="53" spans="1:9" s="1" customFormat="1" ht="28.5">
      <c r="A53" s="27" t="s">
        <v>12</v>
      </c>
      <c r="B53" s="7"/>
      <c r="C53" s="8"/>
      <c r="D53" s="19"/>
      <c r="E53" s="19"/>
      <c r="F53" s="19"/>
      <c r="G53" s="19"/>
      <c r="H53" s="9"/>
      <c r="I53" s="4"/>
    </row>
    <row r="54" spans="1:9" s="12" customFormat="1" ht="28.5">
      <c r="A54" s="36" t="s">
        <v>69</v>
      </c>
      <c r="B54" s="37"/>
      <c r="C54" s="34" t="s">
        <v>70</v>
      </c>
      <c r="D54" s="43">
        <v>2500</v>
      </c>
      <c r="E54" s="43">
        <v>4</v>
      </c>
      <c r="F54" s="43">
        <v>2</v>
      </c>
      <c r="G54" s="43">
        <f>D54*E54*F54</f>
        <v>20000</v>
      </c>
      <c r="H54" s="20"/>
    </row>
    <row r="55" spans="1:9" s="14" customFormat="1">
      <c r="A55" s="31" t="s">
        <v>8</v>
      </c>
      <c r="B55" s="13"/>
      <c r="C55" s="13"/>
      <c r="D55" s="23"/>
      <c r="E55" s="23"/>
      <c r="F55" s="23"/>
      <c r="G55" s="23">
        <f>SUM(G9:G54)*1.1</f>
        <v>547651.52200000011</v>
      </c>
      <c r="H55" s="11"/>
      <c r="I55" s="4"/>
    </row>
    <row r="56" spans="1:9" s="14" customFormat="1">
      <c r="A56" s="31" t="s">
        <v>78</v>
      </c>
      <c r="B56" s="13"/>
      <c r="C56" s="13"/>
      <c r="D56" s="23"/>
      <c r="E56" s="23"/>
      <c r="F56" s="23"/>
      <c r="G56" s="23">
        <f>G55*10%</f>
        <v>54765.152200000011</v>
      </c>
      <c r="H56" s="11"/>
      <c r="I56" s="4"/>
    </row>
    <row r="57" spans="1:9" ht="14.25" customHeight="1">
      <c r="A57" s="33" t="s">
        <v>79</v>
      </c>
      <c r="B57" s="15"/>
      <c r="C57" s="15"/>
      <c r="D57" s="24"/>
      <c r="E57" s="24"/>
      <c r="F57" s="24"/>
      <c r="G57" s="24">
        <f>SUM(G55:G56)</f>
        <v>602416.67420000012</v>
      </c>
      <c r="H57" s="11"/>
    </row>
    <row r="58" spans="1:9">
      <c r="G58" s="17">
        <v>609734</v>
      </c>
      <c r="H58" s="2" t="s">
        <v>91</v>
      </c>
    </row>
  </sheetData>
  <mergeCells count="18">
    <mergeCell ref="A52:B52"/>
    <mergeCell ref="A39:B42"/>
    <mergeCell ref="A47:B47"/>
    <mergeCell ref="H20:H24"/>
    <mergeCell ref="A28:B28"/>
    <mergeCell ref="A20:A24"/>
    <mergeCell ref="B20:B24"/>
    <mergeCell ref="A33:B33"/>
    <mergeCell ref="A34:B34"/>
    <mergeCell ref="A35:B35"/>
    <mergeCell ref="H15:H16"/>
    <mergeCell ref="A32:B32"/>
    <mergeCell ref="A1:C1"/>
    <mergeCell ref="B2:E2"/>
    <mergeCell ref="A7:B7"/>
    <mergeCell ref="A9:A19"/>
    <mergeCell ref="B10:B19"/>
    <mergeCell ref="A31:B31"/>
  </mergeCells>
  <phoneticPr fontId="1" type="noConversion"/>
  <pageMargins left="0.60972222222222228" right="0.17916666666666667" top="0.4" bottom="0.50902777777777775" header="0.32916666666666666" footer="0.51111111111111107"/>
  <pageSetup paperSize="9" firstPageNumber="4294963191" orientation="portrait" r:id="rId1"/>
  <headerFooter alignWithMargins="0"/>
  <rowBreaks count="1" manualBreakCount="1">
    <brk id="3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5"/>
  <sheetViews>
    <sheetView workbookViewId="0">
      <selection activeCell="F17" sqref="F17"/>
    </sheetView>
  </sheetViews>
  <sheetFormatPr defaultRowHeight="14.25"/>
  <cols>
    <col min="4" max="4" width="10" bestFit="1" customWidth="1"/>
    <col min="5" max="5" width="11.125" bestFit="1" customWidth="1"/>
    <col min="6" max="6" width="11.625" bestFit="1" customWidth="1"/>
    <col min="9" max="9" width="9.5" bestFit="1" customWidth="1"/>
  </cols>
  <sheetData>
    <row r="2" spans="1:7" ht="16.5">
      <c r="A2" s="72">
        <v>19</v>
      </c>
      <c r="B2" s="183" t="s">
        <v>92</v>
      </c>
      <c r="C2" s="73" t="s">
        <v>93</v>
      </c>
      <c r="D2" s="74">
        <v>43043</v>
      </c>
      <c r="E2" s="74">
        <v>43049</v>
      </c>
      <c r="F2" s="75">
        <v>6</v>
      </c>
      <c r="G2" s="73" t="s">
        <v>94</v>
      </c>
    </row>
    <row r="3" spans="1:7" ht="16.5">
      <c r="A3" s="72">
        <v>20</v>
      </c>
      <c r="B3" s="184"/>
      <c r="C3" s="73" t="s">
        <v>95</v>
      </c>
      <c r="D3" s="186">
        <v>43043</v>
      </c>
      <c r="E3" s="186">
        <v>43051</v>
      </c>
      <c r="F3" s="188">
        <v>8</v>
      </c>
      <c r="G3" s="192" t="s">
        <v>96</v>
      </c>
    </row>
    <row r="4" spans="1:7" ht="16.5">
      <c r="A4" s="72">
        <v>21</v>
      </c>
      <c r="B4" s="184"/>
      <c r="C4" s="73" t="s">
        <v>97</v>
      </c>
      <c r="D4" s="187"/>
      <c r="E4" s="187"/>
      <c r="F4" s="189"/>
      <c r="G4" s="192"/>
    </row>
    <row r="5" spans="1:7" ht="16.5">
      <c r="A5" s="72">
        <v>22</v>
      </c>
      <c r="B5" s="184"/>
      <c r="C5" s="73" t="s">
        <v>98</v>
      </c>
      <c r="D5" s="186">
        <v>43044</v>
      </c>
      <c r="E5" s="186">
        <v>43048</v>
      </c>
      <c r="F5" s="188">
        <v>4</v>
      </c>
      <c r="G5" s="192"/>
    </row>
    <row r="6" spans="1:7" ht="16.5">
      <c r="A6" s="72">
        <v>23</v>
      </c>
      <c r="B6" s="184"/>
      <c r="C6" s="73" t="s">
        <v>99</v>
      </c>
      <c r="D6" s="187"/>
      <c r="E6" s="187"/>
      <c r="F6" s="189"/>
      <c r="G6" s="192"/>
    </row>
    <row r="7" spans="1:7" ht="16.5">
      <c r="A7" s="72">
        <v>24</v>
      </c>
      <c r="B7" s="184"/>
      <c r="C7" s="73" t="s">
        <v>100</v>
      </c>
      <c r="D7" s="186">
        <v>43043</v>
      </c>
      <c r="E7" s="186">
        <v>43051</v>
      </c>
      <c r="F7" s="188">
        <v>8</v>
      </c>
      <c r="G7" s="192"/>
    </row>
    <row r="8" spans="1:7" ht="16.5">
      <c r="A8" s="72">
        <v>25</v>
      </c>
      <c r="B8" s="185"/>
      <c r="C8" s="73" t="s">
        <v>101</v>
      </c>
      <c r="D8" s="187"/>
      <c r="E8" s="187"/>
      <c r="F8" s="189"/>
      <c r="G8" s="192"/>
    </row>
    <row r="9" spans="1:7" ht="16.5">
      <c r="A9" s="72">
        <v>26</v>
      </c>
      <c r="B9" s="182" t="s">
        <v>102</v>
      </c>
      <c r="C9" s="76"/>
      <c r="D9" s="180">
        <v>43044</v>
      </c>
      <c r="E9" s="180">
        <v>43046</v>
      </c>
      <c r="F9" s="181">
        <v>2</v>
      </c>
      <c r="G9" s="190" t="s">
        <v>96</v>
      </c>
    </row>
    <row r="10" spans="1:7" ht="16.5">
      <c r="A10" s="72">
        <v>27</v>
      </c>
      <c r="B10" s="182"/>
      <c r="C10" s="76"/>
      <c r="D10" s="180"/>
      <c r="E10" s="180"/>
      <c r="F10" s="181"/>
      <c r="G10" s="191"/>
    </row>
    <row r="11" spans="1:7" ht="16.5">
      <c r="A11" s="72">
        <v>28</v>
      </c>
      <c r="B11" s="178" t="s">
        <v>103</v>
      </c>
      <c r="C11" s="77" t="s">
        <v>104</v>
      </c>
      <c r="D11" s="180">
        <v>43044</v>
      </c>
      <c r="E11" s="180">
        <v>43051</v>
      </c>
      <c r="F11" s="181">
        <v>7</v>
      </c>
      <c r="G11" s="176" t="s">
        <v>96</v>
      </c>
    </row>
    <row r="12" spans="1:7" ht="16.5">
      <c r="A12" s="72">
        <v>29</v>
      </c>
      <c r="B12" s="179"/>
      <c r="C12" s="78" t="s">
        <v>105</v>
      </c>
      <c r="D12" s="180"/>
      <c r="E12" s="180"/>
      <c r="F12" s="181"/>
      <c r="G12" s="177"/>
    </row>
    <row r="13" spans="1:7" ht="16.5">
      <c r="A13" s="72">
        <v>30</v>
      </c>
      <c r="B13" s="179"/>
      <c r="C13" s="78" t="s">
        <v>106</v>
      </c>
      <c r="D13" s="180">
        <v>43046</v>
      </c>
      <c r="E13" s="180">
        <v>43051</v>
      </c>
      <c r="F13" s="181">
        <v>5</v>
      </c>
      <c r="G13" s="177"/>
    </row>
    <row r="14" spans="1:7" ht="16.5">
      <c r="A14" s="72">
        <v>31</v>
      </c>
      <c r="B14" s="179"/>
      <c r="C14" s="78"/>
      <c r="D14" s="180"/>
      <c r="E14" s="180"/>
      <c r="F14" s="181"/>
      <c r="G14" s="177"/>
    </row>
    <row r="15" spans="1:7">
      <c r="F15" s="71">
        <v>40</v>
      </c>
    </row>
  </sheetData>
  <mergeCells count="24">
    <mergeCell ref="G9:G10"/>
    <mergeCell ref="G3:G8"/>
    <mergeCell ref="D3:D4"/>
    <mergeCell ref="E3:E4"/>
    <mergeCell ref="F3:F4"/>
    <mergeCell ref="D7:D8"/>
    <mergeCell ref="B9:B10"/>
    <mergeCell ref="B2:B8"/>
    <mergeCell ref="E7:E8"/>
    <mergeCell ref="F7:F8"/>
    <mergeCell ref="D9:D10"/>
    <mergeCell ref="E9:E10"/>
    <mergeCell ref="F9:F10"/>
    <mergeCell ref="D5:D6"/>
    <mergeCell ref="E5:E6"/>
    <mergeCell ref="F5:F6"/>
    <mergeCell ref="G11:G14"/>
    <mergeCell ref="B11:B14"/>
    <mergeCell ref="D11:D12"/>
    <mergeCell ref="E11:E12"/>
    <mergeCell ref="F11:F12"/>
    <mergeCell ref="D13:D14"/>
    <mergeCell ref="E13:E14"/>
    <mergeCell ref="F13:F14"/>
  </mergeCells>
  <phoneticPr fontId="3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H12" sqref="H12"/>
    </sheetView>
  </sheetViews>
  <sheetFormatPr defaultRowHeight="14.25"/>
  <cols>
    <col min="1" max="1" width="11.75" customWidth="1"/>
    <col min="2" max="2" width="12.625" customWidth="1"/>
  </cols>
  <sheetData>
    <row r="1" spans="1:2" ht="17.25">
      <c r="A1" s="193" t="s">
        <v>109</v>
      </c>
      <c r="B1" s="194"/>
    </row>
    <row r="2" spans="1:2" ht="17.25">
      <c r="A2" s="69" t="s">
        <v>110</v>
      </c>
      <c r="B2" s="69">
        <v>1023.1</v>
      </c>
    </row>
    <row r="3" spans="1:2" ht="17.25">
      <c r="A3" s="69" t="s">
        <v>117</v>
      </c>
      <c r="B3" s="69">
        <v>391</v>
      </c>
    </row>
    <row r="4" spans="1:2" ht="17.25">
      <c r="A4" s="69" t="s">
        <v>108</v>
      </c>
      <c r="B4" s="69">
        <v>454</v>
      </c>
    </row>
    <row r="5" spans="1:2" ht="17.25">
      <c r="A5" s="69" t="s">
        <v>111</v>
      </c>
      <c r="B5" s="69">
        <v>91.8</v>
      </c>
    </row>
    <row r="6" spans="1:2" ht="17.25">
      <c r="A6" s="69" t="s">
        <v>112</v>
      </c>
      <c r="B6" s="69">
        <v>532</v>
      </c>
    </row>
    <row r="7" spans="1:2" ht="17.25">
      <c r="A7" s="69" t="s">
        <v>113</v>
      </c>
      <c r="B7" s="69">
        <v>109.44</v>
      </c>
    </row>
    <row r="8" spans="1:2" ht="17.25">
      <c r="A8" s="69" t="s">
        <v>114</v>
      </c>
      <c r="B8" s="69">
        <v>116</v>
      </c>
    </row>
    <row r="9" spans="1:2" ht="17.25">
      <c r="A9" s="69" t="s">
        <v>115</v>
      </c>
      <c r="B9" s="69">
        <v>1135.8</v>
      </c>
    </row>
    <row r="10" spans="1:2" ht="17.25">
      <c r="A10" s="68" t="s">
        <v>116</v>
      </c>
      <c r="B10" s="68">
        <v>3853.14</v>
      </c>
    </row>
  </sheetData>
  <mergeCells count="1">
    <mergeCell ref="A1:B1"/>
  </mergeCells>
  <phoneticPr fontId="3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D12" sqref="D12"/>
    </sheetView>
  </sheetViews>
  <sheetFormatPr defaultRowHeight="14.25"/>
  <cols>
    <col min="3" max="3" width="12.75" bestFit="1" customWidth="1"/>
  </cols>
  <sheetData>
    <row r="1" spans="1:11">
      <c r="A1" s="97" t="s">
        <v>118</v>
      </c>
      <c r="B1" s="97" t="s">
        <v>119</v>
      </c>
      <c r="C1" s="97" t="s">
        <v>120</v>
      </c>
      <c r="D1" s="97" t="s">
        <v>121</v>
      </c>
      <c r="E1" s="97" t="s">
        <v>122</v>
      </c>
      <c r="F1" s="97" t="s">
        <v>123</v>
      </c>
      <c r="G1" s="98" t="s">
        <v>124</v>
      </c>
      <c r="H1" s="98" t="s">
        <v>125</v>
      </c>
      <c r="I1" s="98" t="s">
        <v>126</v>
      </c>
      <c r="J1" s="97" t="s">
        <v>127</v>
      </c>
      <c r="K1" s="101" t="s">
        <v>183</v>
      </c>
    </row>
    <row r="2" spans="1:11">
      <c r="A2" s="67">
        <v>4</v>
      </c>
      <c r="B2" s="64" t="s">
        <v>186</v>
      </c>
      <c r="C2" s="66">
        <v>18670022862</v>
      </c>
      <c r="D2" s="63" t="s">
        <v>156</v>
      </c>
      <c r="E2" s="62" t="s">
        <v>187</v>
      </c>
      <c r="F2" s="62" t="s">
        <v>132</v>
      </c>
      <c r="G2" s="61" t="s">
        <v>188</v>
      </c>
      <c r="H2" s="61">
        <v>0.43055555555555602</v>
      </c>
      <c r="I2" s="61">
        <v>0.49305555555555602</v>
      </c>
      <c r="J2" s="79" t="s">
        <v>171</v>
      </c>
      <c r="K2" s="102">
        <v>138</v>
      </c>
    </row>
    <row r="3" spans="1:11">
      <c r="A3" s="67">
        <v>5</v>
      </c>
      <c r="B3" s="64" t="s">
        <v>189</v>
      </c>
      <c r="C3" s="66">
        <v>13886160602</v>
      </c>
      <c r="D3" s="63" t="s">
        <v>156</v>
      </c>
      <c r="E3" s="62" t="s">
        <v>190</v>
      </c>
      <c r="F3" s="62" t="s">
        <v>132</v>
      </c>
      <c r="G3" s="61" t="s">
        <v>191</v>
      </c>
      <c r="H3" s="61">
        <v>0.47222222222222199</v>
      </c>
      <c r="I3" s="61">
        <v>0.54861111111111105</v>
      </c>
      <c r="J3" s="79" t="s">
        <v>171</v>
      </c>
      <c r="K3" s="102">
        <v>150</v>
      </c>
    </row>
    <row r="4" spans="1:11">
      <c r="A4" s="67">
        <v>17</v>
      </c>
      <c r="B4" s="64" t="s">
        <v>198</v>
      </c>
      <c r="C4" s="66">
        <v>13721088058</v>
      </c>
      <c r="D4" s="63" t="s">
        <v>156</v>
      </c>
      <c r="E4" s="63" t="s">
        <v>199</v>
      </c>
      <c r="F4" s="59" t="s">
        <v>132</v>
      </c>
      <c r="G4" s="61" t="s">
        <v>200</v>
      </c>
      <c r="H4" s="61">
        <v>0.73263888888888895</v>
      </c>
      <c r="I4" s="61">
        <v>0.80902777777777801</v>
      </c>
      <c r="J4" s="103" t="s">
        <v>171</v>
      </c>
      <c r="K4" s="102">
        <v>145</v>
      </c>
    </row>
    <row r="5" spans="1:11" ht="27">
      <c r="A5" s="67">
        <v>42</v>
      </c>
      <c r="B5" s="64" t="s">
        <v>196</v>
      </c>
      <c r="C5" s="66">
        <v>13661674637</v>
      </c>
      <c r="D5" s="99" t="s">
        <v>173</v>
      </c>
      <c r="E5" s="89" t="s">
        <v>132</v>
      </c>
      <c r="F5" s="89" t="s">
        <v>131</v>
      </c>
      <c r="G5" s="64" t="s">
        <v>223</v>
      </c>
      <c r="H5" s="91">
        <v>0.49652777777777801</v>
      </c>
      <c r="I5" s="91">
        <v>0.57638888888888895</v>
      </c>
      <c r="J5" s="100" t="s">
        <v>171</v>
      </c>
      <c r="K5" s="104">
        <v>195</v>
      </c>
    </row>
    <row r="6" spans="1:11">
      <c r="A6" s="67" t="s">
        <v>231</v>
      </c>
      <c r="B6" s="64" t="s">
        <v>232</v>
      </c>
      <c r="C6" s="66">
        <v>15137406765</v>
      </c>
      <c r="D6" s="195" t="s">
        <v>162</v>
      </c>
      <c r="E6" s="89" t="s">
        <v>131</v>
      </c>
      <c r="F6" s="89" t="s">
        <v>132</v>
      </c>
      <c r="G6" s="64" t="s">
        <v>233</v>
      </c>
      <c r="H6" s="91">
        <v>0.625</v>
      </c>
      <c r="I6" s="91">
        <v>0.72569444444444398</v>
      </c>
      <c r="J6" s="196" t="s">
        <v>171</v>
      </c>
      <c r="K6" s="197">
        <v>171</v>
      </c>
    </row>
    <row r="7" spans="1:11">
      <c r="A7" s="67">
        <v>46</v>
      </c>
      <c r="B7" s="64" t="s">
        <v>225</v>
      </c>
      <c r="C7" s="66">
        <v>18621008322</v>
      </c>
      <c r="D7" s="195"/>
      <c r="E7" s="89"/>
      <c r="F7" s="89"/>
      <c r="G7" s="64"/>
      <c r="H7" s="91"/>
      <c r="I7" s="91"/>
      <c r="J7" s="196"/>
      <c r="K7" s="198"/>
    </row>
    <row r="8" spans="1:11">
      <c r="K8" s="96">
        <v>799</v>
      </c>
    </row>
  </sheetData>
  <mergeCells count="3">
    <mergeCell ref="D6:D7"/>
    <mergeCell ref="J6:J7"/>
    <mergeCell ref="K6:K7"/>
  </mergeCells>
  <phoneticPr fontId="3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4"/>
  <sheetViews>
    <sheetView topLeftCell="A43" workbookViewId="0">
      <selection activeCell="O33" sqref="O33"/>
    </sheetView>
  </sheetViews>
  <sheetFormatPr defaultRowHeight="14.25"/>
  <cols>
    <col min="1" max="1" width="7.25" bestFit="1" customWidth="1"/>
    <col min="2" max="2" width="9.5" bestFit="1" customWidth="1"/>
    <col min="3" max="3" width="15" bestFit="1" customWidth="1"/>
    <col min="4" max="4" width="14.625" bestFit="1" customWidth="1"/>
    <col min="5" max="6" width="7.125" bestFit="1" customWidth="1"/>
    <col min="7" max="7" width="8.5" bestFit="1" customWidth="1"/>
    <col min="10" max="10" width="5.5" bestFit="1" customWidth="1"/>
    <col min="11" max="11" width="11.625" bestFit="1" customWidth="1"/>
  </cols>
  <sheetData>
    <row r="1" spans="1:11">
      <c r="A1" s="81" t="s">
        <v>118</v>
      </c>
      <c r="B1" s="81" t="s">
        <v>119</v>
      </c>
      <c r="C1" s="81" t="s">
        <v>120</v>
      </c>
      <c r="D1" s="81" t="s">
        <v>121</v>
      </c>
      <c r="E1" s="81" t="s">
        <v>122</v>
      </c>
      <c r="F1" s="81" t="s">
        <v>123</v>
      </c>
      <c r="G1" s="82" t="s">
        <v>124</v>
      </c>
      <c r="H1" s="82" t="s">
        <v>125</v>
      </c>
      <c r="I1" s="82" t="s">
        <v>126</v>
      </c>
      <c r="J1" s="81" t="s">
        <v>127</v>
      </c>
      <c r="K1" s="132" t="s">
        <v>242</v>
      </c>
    </row>
    <row r="2" spans="1:11">
      <c r="A2" s="153">
        <v>1</v>
      </c>
      <c r="B2" s="154" t="s">
        <v>128</v>
      </c>
      <c r="C2" s="154" t="s">
        <v>129</v>
      </c>
      <c r="D2" s="141" t="s">
        <v>130</v>
      </c>
      <c r="E2" s="148" t="s">
        <v>131</v>
      </c>
      <c r="F2" s="148" t="s">
        <v>132</v>
      </c>
      <c r="G2" s="143" t="s">
        <v>133</v>
      </c>
      <c r="H2" s="143">
        <v>0.75</v>
      </c>
      <c r="I2" s="143">
        <v>0.84722222222222199</v>
      </c>
      <c r="J2" s="154" t="s">
        <v>134</v>
      </c>
      <c r="K2" s="149"/>
    </row>
    <row r="3" spans="1:11">
      <c r="A3" s="106">
        <v>14</v>
      </c>
      <c r="B3" s="107" t="s">
        <v>138</v>
      </c>
      <c r="C3" s="108">
        <v>15902010805</v>
      </c>
      <c r="D3" s="245" t="s">
        <v>135</v>
      </c>
      <c r="E3" s="245" t="s">
        <v>139</v>
      </c>
      <c r="F3" s="241" t="s">
        <v>132</v>
      </c>
      <c r="G3" s="229" t="s">
        <v>140</v>
      </c>
      <c r="H3" s="229">
        <v>0.56944444444444398</v>
      </c>
      <c r="I3" s="229">
        <v>0.61111111111111105</v>
      </c>
      <c r="J3" s="261" t="s">
        <v>134</v>
      </c>
      <c r="K3" s="149"/>
    </row>
    <row r="4" spans="1:11">
      <c r="A4" s="106">
        <v>15</v>
      </c>
      <c r="B4" s="107" t="s">
        <v>141</v>
      </c>
      <c r="C4" s="108">
        <v>13416190836</v>
      </c>
      <c r="D4" s="246"/>
      <c r="E4" s="246"/>
      <c r="F4" s="242"/>
      <c r="G4" s="230"/>
      <c r="H4" s="230"/>
      <c r="I4" s="230"/>
      <c r="J4" s="262"/>
      <c r="K4" s="149"/>
    </row>
    <row r="5" spans="1:11">
      <c r="A5" s="106">
        <v>16</v>
      </c>
      <c r="B5" s="107" t="s">
        <v>142</v>
      </c>
      <c r="C5" s="108">
        <v>15920463626</v>
      </c>
      <c r="D5" s="246"/>
      <c r="E5" s="246"/>
      <c r="F5" s="242"/>
      <c r="G5" s="230"/>
      <c r="H5" s="230"/>
      <c r="I5" s="230"/>
      <c r="J5" s="262"/>
      <c r="K5" s="149"/>
    </row>
    <row r="6" spans="1:11">
      <c r="A6" s="106">
        <v>17</v>
      </c>
      <c r="B6" s="109" t="s">
        <v>143</v>
      </c>
      <c r="C6" s="108">
        <v>18617325654</v>
      </c>
      <c r="D6" s="247"/>
      <c r="E6" s="247"/>
      <c r="F6" s="243"/>
      <c r="G6" s="231"/>
      <c r="H6" s="231"/>
      <c r="I6" s="231"/>
      <c r="J6" s="263"/>
      <c r="K6" s="149"/>
    </row>
    <row r="7" spans="1:11">
      <c r="A7" s="133" t="s">
        <v>144</v>
      </c>
      <c r="B7" s="134" t="s">
        <v>145</v>
      </c>
      <c r="C7" s="135">
        <v>18665603149</v>
      </c>
      <c r="D7" s="136" t="s">
        <v>135</v>
      </c>
      <c r="E7" s="136" t="s">
        <v>136</v>
      </c>
      <c r="F7" s="137" t="s">
        <v>146</v>
      </c>
      <c r="G7" s="138" t="s">
        <v>147</v>
      </c>
      <c r="H7" s="138">
        <v>0.89236111111111105</v>
      </c>
      <c r="I7" s="138">
        <v>3.4722222222222199E-3</v>
      </c>
      <c r="J7" s="139" t="s">
        <v>134</v>
      </c>
      <c r="K7" s="149"/>
    </row>
    <row r="8" spans="1:11">
      <c r="A8" s="106">
        <v>28</v>
      </c>
      <c r="B8" s="108" t="s">
        <v>149</v>
      </c>
      <c r="C8" s="108">
        <v>13560167957</v>
      </c>
      <c r="D8" s="245" t="s">
        <v>148</v>
      </c>
      <c r="E8" s="241" t="s">
        <v>139</v>
      </c>
      <c r="F8" s="241" t="s">
        <v>132</v>
      </c>
      <c r="G8" s="229" t="s">
        <v>140</v>
      </c>
      <c r="H8" s="229">
        <v>0.63541666666666696</v>
      </c>
      <c r="I8" s="229">
        <v>0.67708333333333304</v>
      </c>
      <c r="J8" s="261" t="s">
        <v>134</v>
      </c>
      <c r="K8" s="149"/>
    </row>
    <row r="9" spans="1:11">
      <c r="A9" s="106">
        <v>29</v>
      </c>
      <c r="B9" s="107" t="s">
        <v>150</v>
      </c>
      <c r="C9" s="108">
        <v>18620569612</v>
      </c>
      <c r="D9" s="246"/>
      <c r="E9" s="242"/>
      <c r="F9" s="242"/>
      <c r="G9" s="230"/>
      <c r="H9" s="230"/>
      <c r="I9" s="230"/>
      <c r="J9" s="262"/>
      <c r="K9" s="149"/>
    </row>
    <row r="10" spans="1:11">
      <c r="A10" s="106">
        <v>30</v>
      </c>
      <c r="B10" s="109" t="s">
        <v>151</v>
      </c>
      <c r="C10" s="108">
        <v>18675950176</v>
      </c>
      <c r="D10" s="247"/>
      <c r="E10" s="243"/>
      <c r="F10" s="243"/>
      <c r="G10" s="231"/>
      <c r="H10" s="231"/>
      <c r="I10" s="231"/>
      <c r="J10" s="263"/>
      <c r="K10" s="149"/>
    </row>
    <row r="11" spans="1:11">
      <c r="A11" s="106">
        <v>42</v>
      </c>
      <c r="B11" s="107" t="s">
        <v>142</v>
      </c>
      <c r="C11" s="108">
        <v>15920463626</v>
      </c>
      <c r="D11" s="245" t="s">
        <v>152</v>
      </c>
      <c r="E11" s="245" t="s">
        <v>132</v>
      </c>
      <c r="F11" s="245" t="s">
        <v>139</v>
      </c>
      <c r="G11" s="229" t="s">
        <v>154</v>
      </c>
      <c r="H11" s="229">
        <v>0.54513888888888895</v>
      </c>
      <c r="I11" s="229">
        <v>0.59027777777777801</v>
      </c>
      <c r="J11" s="261" t="s">
        <v>134</v>
      </c>
      <c r="K11" s="149"/>
    </row>
    <row r="12" spans="1:11">
      <c r="A12" s="106">
        <v>43</v>
      </c>
      <c r="B12" s="107" t="s">
        <v>138</v>
      </c>
      <c r="C12" s="108">
        <v>15902010805</v>
      </c>
      <c r="D12" s="246"/>
      <c r="E12" s="246"/>
      <c r="F12" s="246"/>
      <c r="G12" s="230"/>
      <c r="H12" s="230"/>
      <c r="I12" s="230"/>
      <c r="J12" s="262"/>
      <c r="K12" s="149"/>
    </row>
    <row r="13" spans="1:11">
      <c r="A13" s="106">
        <v>44</v>
      </c>
      <c r="B13" s="107" t="s">
        <v>141</v>
      </c>
      <c r="C13" s="108">
        <v>13416190836</v>
      </c>
      <c r="D13" s="246"/>
      <c r="E13" s="246"/>
      <c r="F13" s="246"/>
      <c r="G13" s="230"/>
      <c r="H13" s="230"/>
      <c r="I13" s="230"/>
      <c r="J13" s="262"/>
      <c r="K13" s="149"/>
    </row>
    <row r="14" spans="1:11">
      <c r="A14" s="106">
        <v>45</v>
      </c>
      <c r="B14" s="109" t="s">
        <v>143</v>
      </c>
      <c r="C14" s="108">
        <v>18617325654</v>
      </c>
      <c r="D14" s="247"/>
      <c r="E14" s="247"/>
      <c r="F14" s="247"/>
      <c r="G14" s="231"/>
      <c r="H14" s="231"/>
      <c r="I14" s="231"/>
      <c r="J14" s="263"/>
      <c r="K14" s="149"/>
    </row>
    <row r="15" spans="1:11">
      <c r="A15" s="133" t="s">
        <v>144</v>
      </c>
      <c r="B15" s="134" t="s">
        <v>155</v>
      </c>
      <c r="C15" s="135">
        <v>13916053795</v>
      </c>
      <c r="D15" s="136" t="s">
        <v>156</v>
      </c>
      <c r="E15" s="136" t="s">
        <v>131</v>
      </c>
      <c r="F15" s="136" t="s">
        <v>132</v>
      </c>
      <c r="G15" s="138" t="s">
        <v>157</v>
      </c>
      <c r="H15" s="138">
        <v>0.49305555555555602</v>
      </c>
      <c r="I15" s="138">
        <v>0.59722222222222199</v>
      </c>
      <c r="J15" s="139" t="s">
        <v>134</v>
      </c>
      <c r="K15" s="149"/>
    </row>
    <row r="16" spans="1:11">
      <c r="A16" s="106">
        <v>46</v>
      </c>
      <c r="B16" s="108" t="s">
        <v>149</v>
      </c>
      <c r="C16" s="108">
        <v>13560167957</v>
      </c>
      <c r="D16" s="245" t="s">
        <v>158</v>
      </c>
      <c r="E16" s="241" t="s">
        <v>146</v>
      </c>
      <c r="F16" s="241" t="s">
        <v>139</v>
      </c>
      <c r="G16" s="229" t="s">
        <v>154</v>
      </c>
      <c r="H16" s="229">
        <v>0.55208333333333304</v>
      </c>
      <c r="I16" s="229">
        <v>0.59027777777777801</v>
      </c>
      <c r="J16" s="261" t="s">
        <v>134</v>
      </c>
      <c r="K16" s="149"/>
    </row>
    <row r="17" spans="1:11">
      <c r="A17" s="106">
        <v>47</v>
      </c>
      <c r="B17" s="107" t="s">
        <v>150</v>
      </c>
      <c r="C17" s="108">
        <v>18620569612</v>
      </c>
      <c r="D17" s="246"/>
      <c r="E17" s="242"/>
      <c r="F17" s="242"/>
      <c r="G17" s="230"/>
      <c r="H17" s="230"/>
      <c r="I17" s="230"/>
      <c r="J17" s="262"/>
      <c r="K17" s="149"/>
    </row>
    <row r="18" spans="1:11">
      <c r="A18" s="106">
        <v>48</v>
      </c>
      <c r="B18" s="109" t="s">
        <v>151</v>
      </c>
      <c r="C18" s="108">
        <v>18675950176</v>
      </c>
      <c r="D18" s="247"/>
      <c r="E18" s="243"/>
      <c r="F18" s="243"/>
      <c r="G18" s="231"/>
      <c r="H18" s="231"/>
      <c r="I18" s="231"/>
      <c r="J18" s="263"/>
      <c r="K18" s="149"/>
    </row>
    <row r="19" spans="1:11">
      <c r="A19" s="133" t="s">
        <v>144</v>
      </c>
      <c r="B19" s="140" t="s">
        <v>159</v>
      </c>
      <c r="C19" s="135">
        <v>13816727700</v>
      </c>
      <c r="D19" s="141" t="s">
        <v>160</v>
      </c>
      <c r="E19" s="142" t="s">
        <v>131</v>
      </c>
      <c r="F19" s="142" t="s">
        <v>132</v>
      </c>
      <c r="G19" s="143" t="s">
        <v>157</v>
      </c>
      <c r="H19" s="143">
        <v>0.49305555555555602</v>
      </c>
      <c r="I19" s="143">
        <v>0.59722222222222199</v>
      </c>
      <c r="J19" s="144" t="s">
        <v>134</v>
      </c>
      <c r="K19" s="149"/>
    </row>
    <row r="20" spans="1:11">
      <c r="A20" s="106">
        <v>31</v>
      </c>
      <c r="B20" s="110" t="s">
        <v>161</v>
      </c>
      <c r="C20" s="108">
        <v>18701394220</v>
      </c>
      <c r="D20" s="245" t="s">
        <v>162</v>
      </c>
      <c r="E20" s="226" t="s">
        <v>136</v>
      </c>
      <c r="F20" s="226" t="s">
        <v>132</v>
      </c>
      <c r="G20" s="229" t="s">
        <v>137</v>
      </c>
      <c r="H20" s="229">
        <v>0.45486111111111099</v>
      </c>
      <c r="I20" s="229">
        <v>0.59375</v>
      </c>
      <c r="J20" s="264" t="s">
        <v>134</v>
      </c>
      <c r="K20" s="149"/>
    </row>
    <row r="21" spans="1:11">
      <c r="A21" s="106">
        <v>32</v>
      </c>
      <c r="B21" s="110" t="s">
        <v>163</v>
      </c>
      <c r="C21" s="111">
        <v>18600168789</v>
      </c>
      <c r="D21" s="247"/>
      <c r="E21" s="227"/>
      <c r="F21" s="227"/>
      <c r="G21" s="231"/>
      <c r="H21" s="231"/>
      <c r="I21" s="231"/>
      <c r="J21" s="265"/>
      <c r="K21" s="149"/>
    </row>
    <row r="22" spans="1:11">
      <c r="A22" s="244" t="s">
        <v>144</v>
      </c>
      <c r="B22" s="110" t="s">
        <v>164</v>
      </c>
      <c r="C22" s="111">
        <v>18676767626</v>
      </c>
      <c r="D22" s="248" t="s">
        <v>162</v>
      </c>
      <c r="E22" s="228" t="s">
        <v>165</v>
      </c>
      <c r="F22" s="228" t="s">
        <v>166</v>
      </c>
      <c r="G22" s="259" t="s">
        <v>167</v>
      </c>
      <c r="H22" s="260">
        <v>0.55277777777777803</v>
      </c>
      <c r="I22" s="260">
        <v>0.64930555555555602</v>
      </c>
      <c r="J22" s="259" t="s">
        <v>134</v>
      </c>
      <c r="K22" s="149"/>
    </row>
    <row r="23" spans="1:11">
      <c r="A23" s="244"/>
      <c r="B23" s="110" t="s">
        <v>168</v>
      </c>
      <c r="C23" s="111"/>
      <c r="D23" s="248"/>
      <c r="E23" s="228"/>
      <c r="F23" s="228"/>
      <c r="G23" s="259"/>
      <c r="H23" s="260"/>
      <c r="I23" s="260"/>
      <c r="J23" s="259"/>
      <c r="K23" s="149"/>
    </row>
    <row r="24" spans="1:11">
      <c r="A24" s="133" t="s">
        <v>144</v>
      </c>
      <c r="B24" s="140" t="s">
        <v>172</v>
      </c>
      <c r="C24" s="145"/>
      <c r="D24" s="141" t="s">
        <v>173</v>
      </c>
      <c r="E24" s="249" t="s">
        <v>174</v>
      </c>
      <c r="F24" s="250"/>
      <c r="G24" s="251"/>
      <c r="H24" s="146">
        <v>0.5625</v>
      </c>
      <c r="I24" s="146"/>
      <c r="J24" s="147" t="s">
        <v>134</v>
      </c>
      <c r="K24" s="149"/>
    </row>
    <row r="25" spans="1:11">
      <c r="A25" s="133" t="s">
        <v>144</v>
      </c>
      <c r="B25" s="140" t="s">
        <v>175</v>
      </c>
      <c r="C25" s="145"/>
      <c r="D25" s="141" t="s">
        <v>173</v>
      </c>
      <c r="E25" s="148"/>
      <c r="F25" s="148"/>
      <c r="G25" s="147"/>
      <c r="H25" s="146">
        <v>0.66666666666666696</v>
      </c>
      <c r="I25" s="146"/>
      <c r="J25" s="147" t="s">
        <v>134</v>
      </c>
      <c r="K25" s="199"/>
    </row>
    <row r="26" spans="1:11">
      <c r="A26" s="133" t="s">
        <v>144</v>
      </c>
      <c r="B26" s="140" t="s">
        <v>155</v>
      </c>
      <c r="C26" s="145"/>
      <c r="D26" s="141" t="s">
        <v>173</v>
      </c>
      <c r="E26" s="148"/>
      <c r="F26" s="148"/>
      <c r="G26" s="147"/>
      <c r="H26" s="146"/>
      <c r="I26" s="146"/>
      <c r="J26" s="147" t="s">
        <v>134</v>
      </c>
      <c r="K26" s="199"/>
    </row>
    <row r="27" spans="1:11">
      <c r="A27" s="84" t="s">
        <v>144</v>
      </c>
      <c r="B27" s="85" t="s">
        <v>176</v>
      </c>
      <c r="C27" s="83">
        <v>18964083936</v>
      </c>
      <c r="D27" s="63" t="s">
        <v>162</v>
      </c>
      <c r="E27" s="62" t="s">
        <v>131</v>
      </c>
      <c r="F27" s="62" t="s">
        <v>132</v>
      </c>
      <c r="G27" s="79" t="s">
        <v>133</v>
      </c>
      <c r="H27" s="60">
        <v>0.75</v>
      </c>
      <c r="I27" s="60">
        <v>0.84722222222222199</v>
      </c>
      <c r="J27" s="79" t="s">
        <v>134</v>
      </c>
      <c r="K27" s="150"/>
    </row>
    <row r="28" spans="1:11">
      <c r="A28" s="84" t="s">
        <v>144</v>
      </c>
      <c r="B28" s="85" t="s">
        <v>177</v>
      </c>
      <c r="C28" s="83">
        <v>13918258556</v>
      </c>
      <c r="D28" s="63" t="s">
        <v>162</v>
      </c>
      <c r="E28" s="62" t="s">
        <v>131</v>
      </c>
      <c r="F28" s="62" t="s">
        <v>132</v>
      </c>
      <c r="G28" s="79" t="s">
        <v>178</v>
      </c>
      <c r="H28" s="60">
        <v>0.87847222222222199</v>
      </c>
      <c r="I28" s="60">
        <v>0.97916666666666696</v>
      </c>
      <c r="J28" s="79" t="s">
        <v>179</v>
      </c>
      <c r="K28" s="150"/>
    </row>
    <row r="29" spans="1:11">
      <c r="A29" s="133" t="s">
        <v>144</v>
      </c>
      <c r="B29" s="140" t="s">
        <v>159</v>
      </c>
      <c r="C29" s="145"/>
      <c r="D29" s="151" t="s">
        <v>180</v>
      </c>
      <c r="E29" s="148"/>
      <c r="F29" s="148"/>
      <c r="G29" s="147"/>
      <c r="H29" s="146"/>
      <c r="I29" s="146"/>
      <c r="J29" s="152" t="s">
        <v>134</v>
      </c>
      <c r="K29" s="149"/>
    </row>
    <row r="30" spans="1:11">
      <c r="A30" s="112" t="s">
        <v>144</v>
      </c>
      <c r="B30" s="110" t="s">
        <v>177</v>
      </c>
      <c r="C30" s="111">
        <v>13918258556</v>
      </c>
      <c r="D30" s="113" t="s">
        <v>180</v>
      </c>
      <c r="E30" s="114"/>
      <c r="F30" s="114"/>
      <c r="G30" s="115"/>
      <c r="H30" s="116">
        <v>0.88194444444444398</v>
      </c>
      <c r="I30" s="116"/>
      <c r="J30" s="117" t="s">
        <v>134</v>
      </c>
      <c r="K30" s="149"/>
    </row>
    <row r="31" spans="1:11">
      <c r="A31" s="84" t="s">
        <v>144</v>
      </c>
      <c r="B31" s="85"/>
      <c r="C31" s="83"/>
      <c r="D31" s="65" t="s">
        <v>181</v>
      </c>
      <c r="E31" s="62"/>
      <c r="F31" s="62"/>
      <c r="G31" s="79"/>
      <c r="H31" s="60"/>
      <c r="I31" s="60"/>
      <c r="J31" s="80" t="s">
        <v>134</v>
      </c>
      <c r="K31" s="150"/>
    </row>
    <row r="32" spans="1:11">
      <c r="A32" s="67">
        <v>1</v>
      </c>
      <c r="B32" s="86" t="s">
        <v>184</v>
      </c>
      <c r="C32" s="66">
        <v>13466755594</v>
      </c>
      <c r="D32" s="202" t="s">
        <v>148</v>
      </c>
      <c r="E32" s="202" t="s">
        <v>136</v>
      </c>
      <c r="F32" s="202" t="s">
        <v>132</v>
      </c>
      <c r="G32" s="217" t="s">
        <v>137</v>
      </c>
      <c r="H32" s="217">
        <v>0.45486111111111099</v>
      </c>
      <c r="I32" s="217">
        <v>0.59375</v>
      </c>
      <c r="J32" s="254" t="s">
        <v>241</v>
      </c>
      <c r="K32" s="149"/>
    </row>
    <row r="33" spans="1:11">
      <c r="A33" s="67">
        <v>2</v>
      </c>
      <c r="B33" s="87" t="s">
        <v>185</v>
      </c>
      <c r="C33" s="66">
        <v>13501299347</v>
      </c>
      <c r="D33" s="203"/>
      <c r="E33" s="203"/>
      <c r="F33" s="203"/>
      <c r="G33" s="232"/>
      <c r="H33" s="232"/>
      <c r="I33" s="232"/>
      <c r="J33" s="255"/>
      <c r="K33" s="149"/>
    </row>
    <row r="34" spans="1:11">
      <c r="A34" s="67">
        <v>3</v>
      </c>
      <c r="B34" s="87" t="s">
        <v>106</v>
      </c>
      <c r="C34" s="66">
        <v>18510725310</v>
      </c>
      <c r="D34" s="204"/>
      <c r="E34" s="204"/>
      <c r="F34" s="204"/>
      <c r="G34" s="218"/>
      <c r="H34" s="218"/>
      <c r="I34" s="218"/>
      <c r="J34" s="237"/>
      <c r="K34" s="149"/>
    </row>
    <row r="35" spans="1:11" ht="27">
      <c r="A35" s="67">
        <v>27</v>
      </c>
      <c r="B35" s="64" t="s">
        <v>203</v>
      </c>
      <c r="C35" s="66">
        <v>13601242167</v>
      </c>
      <c r="D35" s="205" t="s">
        <v>160</v>
      </c>
      <c r="E35" s="205" t="s">
        <v>136</v>
      </c>
      <c r="F35" s="207" t="s">
        <v>132</v>
      </c>
      <c r="G35" s="217" t="s">
        <v>137</v>
      </c>
      <c r="H35" s="217">
        <v>0.45486111111111099</v>
      </c>
      <c r="I35" s="217">
        <v>0.59375</v>
      </c>
      <c r="J35" s="256" t="s">
        <v>134</v>
      </c>
      <c r="K35" s="149"/>
    </row>
    <row r="36" spans="1:11">
      <c r="A36" s="67">
        <v>29</v>
      </c>
      <c r="B36" s="64" t="s">
        <v>204</v>
      </c>
      <c r="C36" s="66">
        <v>18611454669</v>
      </c>
      <c r="D36" s="205"/>
      <c r="E36" s="205"/>
      <c r="F36" s="253"/>
      <c r="G36" s="232"/>
      <c r="H36" s="232"/>
      <c r="I36" s="232"/>
      <c r="J36" s="257"/>
      <c r="K36" s="149"/>
    </row>
    <row r="37" spans="1:11" ht="27">
      <c r="A37" s="67" t="s">
        <v>205</v>
      </c>
      <c r="B37" s="64" t="s">
        <v>206</v>
      </c>
      <c r="C37" s="66">
        <v>15632282706</v>
      </c>
      <c r="D37" s="205"/>
      <c r="E37" s="205"/>
      <c r="F37" s="253"/>
      <c r="G37" s="232"/>
      <c r="H37" s="232"/>
      <c r="I37" s="232"/>
      <c r="J37" s="257"/>
      <c r="K37" s="149"/>
    </row>
    <row r="38" spans="1:11" ht="40.5">
      <c r="A38" s="67" t="s">
        <v>207</v>
      </c>
      <c r="B38" s="64" t="s">
        <v>208</v>
      </c>
      <c r="C38" s="66">
        <v>13754496611</v>
      </c>
      <c r="D38" s="205"/>
      <c r="E38" s="205"/>
      <c r="F38" s="253"/>
      <c r="G38" s="232"/>
      <c r="H38" s="232"/>
      <c r="I38" s="232"/>
      <c r="J38" s="257"/>
      <c r="K38" s="149"/>
    </row>
    <row r="39" spans="1:11" ht="40.5">
      <c r="A39" s="67">
        <v>33</v>
      </c>
      <c r="B39" s="64" t="s">
        <v>209</v>
      </c>
      <c r="C39" s="66">
        <v>13896000228</v>
      </c>
      <c r="D39" s="207" t="s">
        <v>160</v>
      </c>
      <c r="E39" s="209" t="s">
        <v>202</v>
      </c>
      <c r="F39" s="209" t="s">
        <v>132</v>
      </c>
      <c r="G39" s="217" t="s">
        <v>210</v>
      </c>
      <c r="H39" s="217">
        <v>0.73263888888888895</v>
      </c>
      <c r="I39" s="217">
        <v>0.83680555555555602</v>
      </c>
      <c r="J39" s="256" t="s">
        <v>134</v>
      </c>
      <c r="K39" s="149"/>
    </row>
    <row r="40" spans="1:11">
      <c r="A40" s="67">
        <v>34</v>
      </c>
      <c r="B40" s="64" t="s">
        <v>211</v>
      </c>
      <c r="C40" s="66">
        <v>18875016483</v>
      </c>
      <c r="D40" s="208"/>
      <c r="E40" s="209"/>
      <c r="F40" s="209"/>
      <c r="G40" s="218"/>
      <c r="H40" s="218"/>
      <c r="I40" s="218"/>
      <c r="J40" s="258"/>
      <c r="K40" s="149"/>
    </row>
    <row r="41" spans="1:11" ht="27">
      <c r="A41" s="67">
        <v>35</v>
      </c>
      <c r="B41" s="64" t="s">
        <v>212</v>
      </c>
      <c r="C41" s="66" t="s">
        <v>213</v>
      </c>
      <c r="D41" s="206" t="s">
        <v>160</v>
      </c>
      <c r="E41" s="210" t="s">
        <v>201</v>
      </c>
      <c r="F41" s="212" t="s">
        <v>132</v>
      </c>
      <c r="G41" s="217" t="s">
        <v>214</v>
      </c>
      <c r="H41" s="217">
        <v>0.88194444444444398</v>
      </c>
      <c r="I41" s="217">
        <v>0.99305555555555602</v>
      </c>
      <c r="J41" s="212" t="s">
        <v>134</v>
      </c>
      <c r="K41" s="149"/>
    </row>
    <row r="42" spans="1:11">
      <c r="A42" s="67" t="s">
        <v>215</v>
      </c>
      <c r="B42" s="64" t="s">
        <v>216</v>
      </c>
      <c r="C42" s="66">
        <v>18315425123</v>
      </c>
      <c r="D42" s="201"/>
      <c r="E42" s="211"/>
      <c r="F42" s="213"/>
      <c r="G42" s="218"/>
      <c r="H42" s="218"/>
      <c r="I42" s="218"/>
      <c r="J42" s="237"/>
      <c r="K42" s="149"/>
    </row>
    <row r="43" spans="1:11">
      <c r="A43" s="67" t="s">
        <v>217</v>
      </c>
      <c r="B43" s="64" t="s">
        <v>218</v>
      </c>
      <c r="C43" s="66">
        <v>15552768158</v>
      </c>
      <c r="D43" s="206" t="s">
        <v>160</v>
      </c>
      <c r="E43" s="210" t="s">
        <v>201</v>
      </c>
      <c r="F43" s="212" t="s">
        <v>132</v>
      </c>
      <c r="G43" s="217" t="s">
        <v>147</v>
      </c>
      <c r="H43" s="217">
        <v>0.89236111111111105</v>
      </c>
      <c r="I43" s="217">
        <v>3.125E-2</v>
      </c>
      <c r="J43" s="212" t="s">
        <v>134</v>
      </c>
      <c r="K43" s="149"/>
    </row>
    <row r="44" spans="1:11">
      <c r="A44" s="67" t="s">
        <v>219</v>
      </c>
      <c r="B44" s="64" t="s">
        <v>220</v>
      </c>
      <c r="C44" s="66">
        <v>18639376618</v>
      </c>
      <c r="D44" s="201"/>
      <c r="E44" s="211"/>
      <c r="F44" s="213"/>
      <c r="G44" s="218"/>
      <c r="H44" s="218"/>
      <c r="I44" s="218"/>
      <c r="J44" s="237"/>
      <c r="K44" s="149"/>
    </row>
    <row r="45" spans="1:11">
      <c r="A45" s="67">
        <v>50</v>
      </c>
      <c r="B45" s="64" t="s">
        <v>228</v>
      </c>
      <c r="C45" s="66">
        <v>13570565263</v>
      </c>
      <c r="D45" s="206" t="s">
        <v>162</v>
      </c>
      <c r="E45" s="206" t="s">
        <v>139</v>
      </c>
      <c r="F45" s="206" t="s">
        <v>132</v>
      </c>
      <c r="G45" s="219" t="s">
        <v>229</v>
      </c>
      <c r="H45" s="233">
        <v>0.55208333333333304</v>
      </c>
      <c r="I45" s="233">
        <v>0.67708333333333304</v>
      </c>
      <c r="J45" s="219" t="s">
        <v>134</v>
      </c>
      <c r="K45" s="149"/>
    </row>
    <row r="46" spans="1:11">
      <c r="A46" s="67">
        <v>51</v>
      </c>
      <c r="B46" s="64" t="s">
        <v>230</v>
      </c>
      <c r="C46" s="66">
        <v>13077417735</v>
      </c>
      <c r="D46" s="201"/>
      <c r="E46" s="201"/>
      <c r="F46" s="201"/>
      <c r="G46" s="216"/>
      <c r="H46" s="221"/>
      <c r="I46" s="221"/>
      <c r="J46" s="216"/>
      <c r="K46" s="149"/>
    </row>
    <row r="47" spans="1:11">
      <c r="A47" s="67">
        <v>53</v>
      </c>
      <c r="B47" s="64" t="s">
        <v>195</v>
      </c>
      <c r="C47" s="66">
        <v>18621695289</v>
      </c>
      <c r="D47" s="206" t="s">
        <v>173</v>
      </c>
      <c r="E47" s="210" t="s">
        <v>132</v>
      </c>
      <c r="F47" s="210" t="s">
        <v>131</v>
      </c>
      <c r="G47" s="222" t="s">
        <v>234</v>
      </c>
      <c r="H47" s="234">
        <v>0.62847222222222199</v>
      </c>
      <c r="I47" s="234">
        <v>0.71180555555555602</v>
      </c>
      <c r="J47" s="238" t="s">
        <v>134</v>
      </c>
      <c r="K47" s="149"/>
    </row>
    <row r="48" spans="1:11">
      <c r="A48" s="67">
        <v>54</v>
      </c>
      <c r="B48" s="86" t="s">
        <v>197</v>
      </c>
      <c r="C48" s="66">
        <v>17602179205</v>
      </c>
      <c r="D48" s="200"/>
      <c r="E48" s="211"/>
      <c r="F48" s="211"/>
      <c r="G48" s="223"/>
      <c r="H48" s="223"/>
      <c r="I48" s="223"/>
      <c r="J48" s="239"/>
      <c r="K48" s="149"/>
    </row>
    <row r="49" spans="1:11">
      <c r="A49" s="67">
        <v>55</v>
      </c>
      <c r="B49" s="64" t="s">
        <v>198</v>
      </c>
      <c r="C49" s="66">
        <v>13721088058</v>
      </c>
      <c r="D49" s="201"/>
      <c r="E49" s="90" t="s">
        <v>132</v>
      </c>
      <c r="F49" s="59" t="s">
        <v>199</v>
      </c>
      <c r="G49" s="61" t="s">
        <v>235</v>
      </c>
      <c r="H49" s="61">
        <v>0.65625</v>
      </c>
      <c r="I49" s="61">
        <v>0.73263888888888895</v>
      </c>
      <c r="J49" s="240"/>
      <c r="K49" s="149"/>
    </row>
    <row r="50" spans="1:11">
      <c r="A50" s="67">
        <v>56</v>
      </c>
      <c r="B50" s="64" t="s">
        <v>192</v>
      </c>
      <c r="C50" s="66">
        <v>18511059875</v>
      </c>
      <c r="D50" s="206" t="s">
        <v>173</v>
      </c>
      <c r="E50" s="206" t="s">
        <v>132</v>
      </c>
      <c r="F50" s="206" t="s">
        <v>136</v>
      </c>
      <c r="G50" s="219" t="s">
        <v>236</v>
      </c>
      <c r="H50" s="233">
        <v>0.67708333333333304</v>
      </c>
      <c r="I50" s="233">
        <v>0.80902777777777801</v>
      </c>
      <c r="J50" s="219" t="s">
        <v>134</v>
      </c>
      <c r="K50" s="149"/>
    </row>
    <row r="51" spans="1:11">
      <c r="A51" s="67">
        <v>57</v>
      </c>
      <c r="B51" s="64" t="s">
        <v>193</v>
      </c>
      <c r="C51" s="66">
        <v>13070170069</v>
      </c>
      <c r="D51" s="200"/>
      <c r="E51" s="200"/>
      <c r="F51" s="200"/>
      <c r="G51" s="215"/>
      <c r="H51" s="220"/>
      <c r="I51" s="220"/>
      <c r="J51" s="215"/>
      <c r="K51" s="149"/>
    </row>
    <row r="52" spans="1:11">
      <c r="A52" s="67">
        <v>58</v>
      </c>
      <c r="B52" s="64" t="s">
        <v>194</v>
      </c>
      <c r="C52" s="66">
        <v>13466648739</v>
      </c>
      <c r="D52" s="200"/>
      <c r="E52" s="201"/>
      <c r="F52" s="201"/>
      <c r="G52" s="216"/>
      <c r="H52" s="221"/>
      <c r="I52" s="221"/>
      <c r="J52" s="215"/>
      <c r="K52" s="149"/>
    </row>
    <row r="53" spans="1:11" ht="40.5">
      <c r="A53" s="67">
        <v>70</v>
      </c>
      <c r="B53" s="64" t="s">
        <v>209</v>
      </c>
      <c r="C53" s="66">
        <v>13896000228</v>
      </c>
      <c r="D53" s="201"/>
      <c r="E53" s="88" t="s">
        <v>132</v>
      </c>
      <c r="F53" s="88" t="s">
        <v>202</v>
      </c>
      <c r="G53" s="93" t="s">
        <v>237</v>
      </c>
      <c r="H53" s="94">
        <v>0.67013888888888895</v>
      </c>
      <c r="I53" s="94">
        <v>0.78819444444444398</v>
      </c>
      <c r="J53" s="216"/>
      <c r="K53" s="149"/>
    </row>
    <row r="54" spans="1:11" ht="40.5">
      <c r="A54" s="67">
        <v>71</v>
      </c>
      <c r="B54" s="64" t="s">
        <v>238</v>
      </c>
      <c r="C54" s="66">
        <v>13601242167</v>
      </c>
      <c r="D54" s="195" t="s">
        <v>180</v>
      </c>
      <c r="E54" s="195" t="s">
        <v>132</v>
      </c>
      <c r="F54" s="195" t="s">
        <v>136</v>
      </c>
      <c r="G54" s="196" t="s">
        <v>153</v>
      </c>
      <c r="H54" s="235">
        <v>0.67708333333333304</v>
      </c>
      <c r="I54" s="235">
        <v>0.80902777777777801</v>
      </c>
      <c r="J54" s="196" t="s">
        <v>134</v>
      </c>
      <c r="K54" s="149"/>
    </row>
    <row r="55" spans="1:11">
      <c r="A55" s="67">
        <v>72</v>
      </c>
      <c r="B55" s="64" t="s">
        <v>220</v>
      </c>
      <c r="C55" s="66">
        <v>18639376618</v>
      </c>
      <c r="D55" s="195"/>
      <c r="E55" s="195"/>
      <c r="F55" s="195"/>
      <c r="G55" s="196"/>
      <c r="H55" s="235"/>
      <c r="I55" s="235"/>
      <c r="J55" s="196"/>
      <c r="K55" s="149"/>
    </row>
    <row r="56" spans="1:11">
      <c r="A56" s="67">
        <v>73</v>
      </c>
      <c r="B56" s="64" t="s">
        <v>204</v>
      </c>
      <c r="C56" s="66">
        <v>18611454669</v>
      </c>
      <c r="D56" s="195"/>
      <c r="E56" s="195"/>
      <c r="F56" s="195"/>
      <c r="G56" s="196"/>
      <c r="H56" s="235"/>
      <c r="I56" s="235"/>
      <c r="J56" s="196"/>
      <c r="K56" s="149"/>
    </row>
    <row r="57" spans="1:11">
      <c r="A57" s="106"/>
      <c r="B57" s="118" t="s">
        <v>169</v>
      </c>
      <c r="C57" s="108">
        <v>18668426518</v>
      </c>
      <c r="D57" s="214" t="s">
        <v>181</v>
      </c>
      <c r="E57" s="119" t="s">
        <v>132</v>
      </c>
      <c r="F57" s="120" t="s">
        <v>170</v>
      </c>
      <c r="G57" s="121" t="s">
        <v>182</v>
      </c>
      <c r="H57" s="121">
        <v>0.54513888888888895</v>
      </c>
      <c r="I57" s="121">
        <v>0.61805555555555602</v>
      </c>
      <c r="J57" s="252" t="s">
        <v>134</v>
      </c>
      <c r="K57" s="149"/>
    </row>
    <row r="58" spans="1:11">
      <c r="A58" s="122">
        <v>77</v>
      </c>
      <c r="B58" s="124" t="s">
        <v>228</v>
      </c>
      <c r="C58" s="123">
        <v>13570565263</v>
      </c>
      <c r="D58" s="214"/>
      <c r="E58" s="225" t="s">
        <v>132</v>
      </c>
      <c r="F58" s="225" t="s">
        <v>139</v>
      </c>
      <c r="G58" s="224" t="s">
        <v>222</v>
      </c>
      <c r="H58" s="236">
        <v>0.54513888888888895</v>
      </c>
      <c r="I58" s="236">
        <v>0.59027777777777801</v>
      </c>
      <c r="J58" s="252"/>
      <c r="K58" s="149"/>
    </row>
    <row r="59" spans="1:11">
      <c r="A59" s="122">
        <v>78</v>
      </c>
      <c r="B59" s="124" t="s">
        <v>230</v>
      </c>
      <c r="C59" s="123">
        <v>13077417735</v>
      </c>
      <c r="D59" s="214"/>
      <c r="E59" s="225"/>
      <c r="F59" s="225"/>
      <c r="G59" s="224"/>
      <c r="H59" s="236"/>
      <c r="I59" s="236"/>
      <c r="J59" s="252"/>
      <c r="K59" s="149"/>
    </row>
    <row r="60" spans="1:11">
      <c r="A60" s="67">
        <v>79</v>
      </c>
      <c r="B60" s="64" t="s">
        <v>232</v>
      </c>
      <c r="C60" s="66">
        <v>15137406765</v>
      </c>
      <c r="D60" s="195" t="s">
        <v>181</v>
      </c>
      <c r="E60" s="89" t="s">
        <v>132</v>
      </c>
      <c r="F60" s="89" t="s">
        <v>131</v>
      </c>
      <c r="G60" s="64" t="s">
        <v>223</v>
      </c>
      <c r="H60" s="91">
        <v>0.49652777777777801</v>
      </c>
      <c r="I60" s="91">
        <v>0.57638888888888895</v>
      </c>
      <c r="J60" s="196" t="s">
        <v>134</v>
      </c>
      <c r="K60" s="149"/>
    </row>
    <row r="61" spans="1:11">
      <c r="A61" s="67">
        <v>80</v>
      </c>
      <c r="B61" s="64" t="s">
        <v>221</v>
      </c>
      <c r="C61" s="66">
        <v>18615775103</v>
      </c>
      <c r="D61" s="195"/>
      <c r="E61" s="89" t="s">
        <v>132</v>
      </c>
      <c r="F61" s="89" t="s">
        <v>201</v>
      </c>
      <c r="G61" s="64" t="s">
        <v>239</v>
      </c>
      <c r="H61" s="91">
        <v>0.5</v>
      </c>
      <c r="I61" s="91">
        <v>0.61805555555555602</v>
      </c>
      <c r="J61" s="196"/>
      <c r="K61" s="149"/>
    </row>
    <row r="62" spans="1:11">
      <c r="A62" s="95">
        <v>81</v>
      </c>
      <c r="B62" s="92" t="s">
        <v>224</v>
      </c>
      <c r="C62" s="93">
        <v>15026441771</v>
      </c>
      <c r="D62" s="200" t="s">
        <v>181</v>
      </c>
      <c r="E62" s="200"/>
      <c r="F62" s="200"/>
      <c r="G62" s="215" t="s">
        <v>240</v>
      </c>
      <c r="H62" s="220">
        <v>0.62847222222222199</v>
      </c>
      <c r="I62" s="220">
        <v>0.71180555555555602</v>
      </c>
      <c r="J62" s="215" t="s">
        <v>134</v>
      </c>
      <c r="K62" s="149"/>
    </row>
    <row r="63" spans="1:11">
      <c r="A63" s="67">
        <v>82</v>
      </c>
      <c r="B63" s="64" t="s">
        <v>226</v>
      </c>
      <c r="C63" s="66">
        <v>15821302348</v>
      </c>
      <c r="D63" s="200"/>
      <c r="E63" s="200"/>
      <c r="F63" s="200"/>
      <c r="G63" s="215"/>
      <c r="H63" s="220"/>
      <c r="I63" s="220"/>
      <c r="J63" s="215"/>
      <c r="K63" s="149"/>
    </row>
    <row r="64" spans="1:11">
      <c r="A64" s="67">
        <v>83</v>
      </c>
      <c r="B64" s="64" t="s">
        <v>227</v>
      </c>
      <c r="C64" s="66">
        <v>15800507274</v>
      </c>
      <c r="D64" s="201"/>
      <c r="E64" s="201"/>
      <c r="F64" s="201"/>
      <c r="G64" s="216"/>
      <c r="H64" s="221"/>
      <c r="I64" s="221"/>
      <c r="J64" s="216"/>
      <c r="K64" s="149"/>
    </row>
  </sheetData>
  <mergeCells count="124">
    <mergeCell ref="I3:I6"/>
    <mergeCell ref="I8:I10"/>
    <mergeCell ref="I11:I14"/>
    <mergeCell ref="I16:I18"/>
    <mergeCell ref="G20:G21"/>
    <mergeCell ref="G22:G23"/>
    <mergeCell ref="I20:I21"/>
    <mergeCell ref="I22:I23"/>
    <mergeCell ref="J3:J6"/>
    <mergeCell ref="J8:J10"/>
    <mergeCell ref="J11:J14"/>
    <mergeCell ref="J16:J18"/>
    <mergeCell ref="J20:J21"/>
    <mergeCell ref="J22:J23"/>
    <mergeCell ref="H3:H6"/>
    <mergeCell ref="H8:H10"/>
    <mergeCell ref="H11:H14"/>
    <mergeCell ref="H16:H18"/>
    <mergeCell ref="H20:H21"/>
    <mergeCell ref="H22:H23"/>
    <mergeCell ref="J57:J59"/>
    <mergeCell ref="F39:F40"/>
    <mergeCell ref="G50:G52"/>
    <mergeCell ref="G32:G34"/>
    <mergeCell ref="G35:G38"/>
    <mergeCell ref="G39:G40"/>
    <mergeCell ref="F32:F34"/>
    <mergeCell ref="F35:F38"/>
    <mergeCell ref="J60:J61"/>
    <mergeCell ref="J32:J34"/>
    <mergeCell ref="J35:J38"/>
    <mergeCell ref="J39:J40"/>
    <mergeCell ref="J41:J42"/>
    <mergeCell ref="I45:I46"/>
    <mergeCell ref="I47:I48"/>
    <mergeCell ref="I43:I44"/>
    <mergeCell ref="J62:J64"/>
    <mergeCell ref="J43:J44"/>
    <mergeCell ref="J45:J46"/>
    <mergeCell ref="J47:J49"/>
    <mergeCell ref="J50:J53"/>
    <mergeCell ref="J54:J56"/>
    <mergeCell ref="E16:E18"/>
    <mergeCell ref="A22:A23"/>
    <mergeCell ref="D3:D6"/>
    <mergeCell ref="D8:D10"/>
    <mergeCell ref="D11:D14"/>
    <mergeCell ref="D16:D18"/>
    <mergeCell ref="D20:D21"/>
    <mergeCell ref="D22:D23"/>
    <mergeCell ref="E24:G24"/>
    <mergeCell ref="E20:E21"/>
    <mergeCell ref="E22:E23"/>
    <mergeCell ref="F3:F6"/>
    <mergeCell ref="F8:F10"/>
    <mergeCell ref="F11:F14"/>
    <mergeCell ref="F16:F18"/>
    <mergeCell ref="E3:E6"/>
    <mergeCell ref="E8:E10"/>
    <mergeCell ref="E11:E14"/>
    <mergeCell ref="F20:F21"/>
    <mergeCell ref="F22:F23"/>
    <mergeCell ref="G3:G6"/>
    <mergeCell ref="G8:G10"/>
    <mergeCell ref="G11:G14"/>
    <mergeCell ref="G16:G18"/>
    <mergeCell ref="H62:H64"/>
    <mergeCell ref="I32:I34"/>
    <mergeCell ref="I35:I38"/>
    <mergeCell ref="H45:H46"/>
    <mergeCell ref="H47:H48"/>
    <mergeCell ref="H50:H52"/>
    <mergeCell ref="H35:H38"/>
    <mergeCell ref="H39:H40"/>
    <mergeCell ref="I50:I52"/>
    <mergeCell ref="I54:I56"/>
    <mergeCell ref="H41:H42"/>
    <mergeCell ref="H43:H44"/>
    <mergeCell ref="H32:H34"/>
    <mergeCell ref="I58:I59"/>
    <mergeCell ref="H54:H56"/>
    <mergeCell ref="H58:H59"/>
    <mergeCell ref="I39:I40"/>
    <mergeCell ref="I41:I42"/>
    <mergeCell ref="I62:I64"/>
    <mergeCell ref="G47:G48"/>
    <mergeCell ref="G54:G56"/>
    <mergeCell ref="G58:G59"/>
    <mergeCell ref="F45:F46"/>
    <mergeCell ref="E58:E59"/>
    <mergeCell ref="F62:F64"/>
    <mergeCell ref="F47:F48"/>
    <mergeCell ref="F50:F52"/>
    <mergeCell ref="F54:F56"/>
    <mergeCell ref="F58:F59"/>
    <mergeCell ref="E45:E46"/>
    <mergeCell ref="E47:E48"/>
    <mergeCell ref="E50:E52"/>
    <mergeCell ref="E54:E56"/>
    <mergeCell ref="E62:E64"/>
    <mergeCell ref="K25:K26"/>
    <mergeCell ref="D60:D61"/>
    <mergeCell ref="D62:D64"/>
    <mergeCell ref="E32:E34"/>
    <mergeCell ref="E35:E38"/>
    <mergeCell ref="D45:D46"/>
    <mergeCell ref="D47:D49"/>
    <mergeCell ref="D50:D53"/>
    <mergeCell ref="D54:D56"/>
    <mergeCell ref="D39:D40"/>
    <mergeCell ref="D41:D42"/>
    <mergeCell ref="E39:E40"/>
    <mergeCell ref="E41:E42"/>
    <mergeCell ref="F41:F42"/>
    <mergeCell ref="F43:F44"/>
    <mergeCell ref="D32:D34"/>
    <mergeCell ref="D35:D38"/>
    <mergeCell ref="E43:E44"/>
    <mergeCell ref="D57:D59"/>
    <mergeCell ref="D43:D44"/>
    <mergeCell ref="G62:G64"/>
    <mergeCell ref="G41:G42"/>
    <mergeCell ref="G43:G44"/>
    <mergeCell ref="G45:G46"/>
  </mergeCells>
  <phoneticPr fontId="34" type="noConversion"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试驾结算</vt:lpstr>
      <vt:lpstr>工作人员住房明细</vt:lpstr>
      <vt:lpstr>杂费明细单</vt:lpstr>
      <vt:lpstr>专车明细</vt:lpstr>
      <vt:lpstr>gl8</vt:lpstr>
      <vt:lpstr>试驾结算!Print_Area</vt:lpstr>
      <vt:lpstr>试驾结算!Print_Titles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2014-06-18T06:24:07Z</cp:lastPrinted>
  <dcterms:created xsi:type="dcterms:W3CDTF">1996-12-17T01:32:42Z</dcterms:created>
  <dcterms:modified xsi:type="dcterms:W3CDTF">2017-12-26T08:11:43Z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