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8_{0EF0083E-2304-4885-88FE-DE1EFB448BA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6" l="1"/>
  <c r="H23" i="6"/>
  <c r="H19" i="6"/>
  <c r="H30" i="6"/>
  <c r="H29" i="6"/>
  <c r="H28" i="6"/>
  <c r="H27" i="6"/>
  <c r="H26" i="6"/>
  <c r="H25" i="6"/>
  <c r="H22" i="6"/>
  <c r="H21" i="6"/>
  <c r="H17" i="6"/>
  <c r="H16" i="6"/>
  <c r="H15" i="6"/>
  <c r="H14" i="6"/>
  <c r="H13" i="6"/>
  <c r="H12" i="6"/>
  <c r="H11" i="6"/>
  <c r="H10" i="6"/>
  <c r="H9" i="6"/>
  <c r="H8" i="6"/>
  <c r="H7" i="6"/>
  <c r="H6" i="6"/>
  <c r="H24" i="6" l="1"/>
  <c r="H31" i="6"/>
  <c r="H20" i="6"/>
  <c r="H32" i="6" l="1"/>
  <c r="H33" i="6" s="1"/>
  <c r="H34" i="6" s="1"/>
</calcChain>
</file>

<file path=xl/sharedStrings.xml><?xml version="1.0" encoding="utf-8"?>
<sst xmlns="http://schemas.openxmlformats.org/spreadsheetml/2006/main" count="64" uniqueCount="60">
  <si>
    <t xml:space="preserve"> SRBD230730 别克2区Q1区域会议Brief Y2024 Q1 Regional Meeting Brief of Buick R2 SOW</t>
  </si>
  <si>
    <t>时间：</t>
  </si>
  <si>
    <t>地点：</t>
  </si>
  <si>
    <t>长沙北辰洲际酒店</t>
  </si>
  <si>
    <t>人数：</t>
  </si>
  <si>
    <t>项目</t>
  </si>
  <si>
    <t>规格</t>
  </si>
  <si>
    <t>次数</t>
  </si>
  <si>
    <t>数量</t>
  </si>
  <si>
    <t>单价</t>
  </si>
  <si>
    <t>小计</t>
  </si>
  <si>
    <t>会议及物料</t>
  </si>
  <si>
    <t>主会场-全员会</t>
  </si>
  <si>
    <t>主会场-LED及AV设备</t>
  </si>
  <si>
    <t>主会场（会议及晚宴）P3LED、音响、混响、调音、分屏器、电脑等相关设备，含提前1天彩排</t>
  </si>
  <si>
    <t>主会场-舞台及地毯</t>
  </si>
  <si>
    <t>舞台及地毯</t>
  </si>
  <si>
    <t>分会场-售后分会</t>
  </si>
  <si>
    <t>分会场-AV设备</t>
  </si>
  <si>
    <t>投影，音响，话筒、混响、调音、分屏器、电脑等AV设备</t>
  </si>
  <si>
    <t>接待处</t>
  </si>
  <si>
    <t>背景板</t>
  </si>
  <si>
    <t>接待台背景板，双面喷绘布，尺寸3X5m</t>
  </si>
  <si>
    <t>接待桌椅</t>
  </si>
  <si>
    <t>接待台，桌卡，桌花</t>
  </si>
  <si>
    <t>指示牌</t>
  </si>
  <si>
    <t>议程及会议地点指示牌</t>
  </si>
  <si>
    <t>矿泉水</t>
  </si>
  <si>
    <t>会议使用</t>
  </si>
  <si>
    <t>会议物料</t>
  </si>
  <si>
    <t>讲台LOGO封，麦克话筒套，台卡，席卡，翻页笔，激光器，投影转接器，签到笔等</t>
  </si>
  <si>
    <t>设计费用</t>
  </si>
  <si>
    <t>kv以及延展设计</t>
  </si>
  <si>
    <t>运费</t>
  </si>
  <si>
    <t>晚宴</t>
  </si>
  <si>
    <t>晚宴圆桌</t>
  </si>
  <si>
    <t>圆桌每桌10人</t>
  </si>
  <si>
    <t>工作晚餐-道具物料</t>
  </si>
  <si>
    <t>工作晚餐道具物料</t>
  </si>
  <si>
    <t>人员</t>
  </si>
  <si>
    <t>会务人员</t>
  </si>
  <si>
    <t>全程会务人员管理费</t>
  </si>
  <si>
    <t>会务人员住宿</t>
  </si>
  <si>
    <t>全程会务人员住宿费（2人1间）</t>
  </si>
  <si>
    <t>会务人员交通费及餐费</t>
  </si>
  <si>
    <t>全程会务人员交通费、餐费、电话费</t>
  </si>
  <si>
    <t>会务人员往返机票</t>
  </si>
  <si>
    <t>全程会务人员机票</t>
  </si>
  <si>
    <t>摄影</t>
  </si>
  <si>
    <t>会议当天</t>
  </si>
  <si>
    <t>PG</t>
  </si>
  <si>
    <t>两名，负责签到、颁奖等；</t>
  </si>
  <si>
    <t>合计</t>
  </si>
  <si>
    <t>服务费</t>
  </si>
  <si>
    <t>总价合计</t>
  </si>
  <si>
    <t>备用金</t>
    <phoneticPr fontId="29" type="noConversion"/>
  </si>
  <si>
    <t>大宴会厅，容纳 400人，含提前1天搭建彩排 638平</t>
    <phoneticPr fontId="29" type="noConversion"/>
  </si>
  <si>
    <t>会议室，容纳140人 276平</t>
    <phoneticPr fontId="29" type="noConversion"/>
  </si>
  <si>
    <t>晚宴酒水</t>
    <phoneticPr fontId="29" type="noConversion"/>
  </si>
  <si>
    <t>重庆会议费用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</si>
</sst>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2">
    <font>
      <sz val="11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12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b/>
      <sz val="9"/>
      <color indexed="8"/>
      <name val="微软雅黑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9"/>
      <name val="DengXian"/>
      <charset val="134"/>
      <scheme val="minor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55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4" borderId="0" applyNumberFormat="0" applyBorder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3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8" borderId="0" applyNumberFormat="0" applyBorder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2" fillId="23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3" fillId="6" borderId="0" applyNumberFormat="0" applyBorder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4" fillId="24" borderId="11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5" fillId="25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7" fillId="7" borderId="0" applyNumberFormat="0" applyBorder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1" fillId="10" borderId="11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3" fillId="26" borderId="0" applyNumberFormat="0" applyBorder="0" applyProtection="0">
      <alignment vertical="center"/>
    </xf>
    <xf numFmtId="0" fontId="24" fillId="0" borderId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4" fillId="27" borderId="17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5" fillId="24" borderId="18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4" fillId="24" borderId="11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15" fillId="25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5" fillId="24" borderId="18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  <xf numFmtId="0" fontId="24" fillId="27" borderId="17" applyNumberFormat="0" applyFont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4" xfId="199" applyFont="1" applyFill="1" applyBorder="1">
      <alignment vertical="center"/>
    </xf>
    <xf numFmtId="0" fontId="4" fillId="3" borderId="8" xfId="199" applyFont="1" applyFill="1" applyBorder="1" applyAlignment="1">
      <alignment horizontal="center" vertical="center" wrapText="1"/>
    </xf>
    <xf numFmtId="176" fontId="4" fillId="3" borderId="8" xfId="199" applyNumberFormat="1" applyFont="1" applyFill="1" applyBorder="1" applyAlignment="1">
      <alignment horizontal="center" vertical="center"/>
    </xf>
    <xf numFmtId="0" fontId="7" fillId="2" borderId="4" xfId="199" applyFont="1" applyFill="1" applyBorder="1" applyAlignment="1">
      <alignment horizontal="center" vertical="center" wrapText="1"/>
    </xf>
    <xf numFmtId="0" fontId="5" fillId="2" borderId="4" xfId="199" applyFont="1" applyFill="1" applyBorder="1" applyAlignment="1">
      <alignment horizontal="left" vertical="center" wrapText="1"/>
    </xf>
    <xf numFmtId="176" fontId="5" fillId="2" borderId="4" xfId="199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5" fillId="2" borderId="4" xfId="199" applyNumberFormat="1" applyFont="1" applyFill="1" applyBorder="1" applyAlignment="1">
      <alignment horizontal="center" vertical="center"/>
    </xf>
    <xf numFmtId="0" fontId="7" fillId="4" borderId="4" xfId="199" applyFont="1" applyFill="1" applyBorder="1" applyAlignment="1">
      <alignment horizontal="center" vertical="center" wrapText="1"/>
    </xf>
    <xf numFmtId="0" fontId="8" fillId="4" borderId="4" xfId="199" applyFont="1" applyFill="1" applyBorder="1" applyAlignment="1">
      <alignment horizontal="center" vertical="center" wrapText="1"/>
    </xf>
    <xf numFmtId="0" fontId="5" fillId="0" borderId="4" xfId="199" applyFont="1" applyBorder="1" applyAlignment="1">
      <alignment horizontal="left" vertical="center" wrapText="1"/>
    </xf>
    <xf numFmtId="176" fontId="5" fillId="0" borderId="4" xfId="199" applyNumberFormat="1" applyFont="1" applyBorder="1" applyAlignment="1">
      <alignment horizontal="center" vertical="center"/>
    </xf>
    <xf numFmtId="0" fontId="5" fillId="2" borderId="4" xfId="199" applyFont="1" applyFill="1" applyBorder="1" applyAlignment="1">
      <alignment vertical="center" wrapText="1"/>
    </xf>
    <xf numFmtId="0" fontId="1" fillId="0" borderId="4" xfId="0" applyFont="1" applyBorder="1">
      <alignment vertical="center"/>
    </xf>
    <xf numFmtId="9" fontId="2" fillId="0" borderId="4" xfId="0" applyNumberFormat="1" applyFont="1" applyBorder="1" applyAlignment="1">
      <alignment horizontal="center" vertical="center"/>
    </xf>
    <xf numFmtId="0" fontId="31" fillId="2" borderId="4" xfId="199" applyFont="1" applyFill="1" applyBorder="1" applyAlignment="1">
      <alignment horizontal="left" vertical="center" wrapText="1"/>
    </xf>
    <xf numFmtId="0" fontId="2" fillId="28" borderId="4" xfId="0" applyFont="1" applyFill="1" applyBorder="1" applyAlignment="1">
      <alignment horizontal="center" vertical="center"/>
    </xf>
    <xf numFmtId="0" fontId="30" fillId="2" borderId="1" xfId="19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2" borderId="9" xfId="199" applyFont="1" applyFill="1" applyBorder="1" applyAlignment="1">
      <alignment horizontal="center" vertical="center" wrapText="1"/>
    </xf>
    <xf numFmtId="0" fontId="7" fillId="2" borderId="10" xfId="199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1" xfId="199" applyFont="1" applyBorder="1" applyAlignment="1">
      <alignment horizontal="center" vertical="center" wrapText="1"/>
    </xf>
    <xf numFmtId="0" fontId="7" fillId="0" borderId="3" xfId="199" applyFont="1" applyBorder="1" applyAlignment="1">
      <alignment horizontal="center" vertical="center" wrapText="1"/>
    </xf>
    <xf numFmtId="0" fontId="7" fillId="2" borderId="1" xfId="199" applyFont="1" applyFill="1" applyBorder="1" applyAlignment="1">
      <alignment horizontal="center" vertical="center" wrapText="1"/>
    </xf>
    <xf numFmtId="0" fontId="7" fillId="2" borderId="3" xfId="199" applyFont="1" applyFill="1" applyBorder="1" applyAlignment="1">
      <alignment horizontal="center" vertical="center" wrapText="1"/>
    </xf>
    <xf numFmtId="0" fontId="3" fillId="0" borderId="1" xfId="205" applyFont="1" applyBorder="1" applyAlignment="1">
      <alignment horizontal="center" vertical="center"/>
    </xf>
    <xf numFmtId="0" fontId="3" fillId="0" borderId="2" xfId="205" applyFont="1" applyBorder="1" applyAlignment="1">
      <alignment horizontal="center" vertical="center"/>
    </xf>
    <xf numFmtId="0" fontId="4" fillId="0" borderId="2" xfId="205" applyFont="1" applyBorder="1" applyAlignment="1">
      <alignment horizontal="center" vertical="center"/>
    </xf>
    <xf numFmtId="0" fontId="4" fillId="0" borderId="3" xfId="205" applyFont="1" applyBorder="1" applyAlignment="1">
      <alignment horizontal="center" vertical="center"/>
    </xf>
    <xf numFmtId="57" fontId="5" fillId="2" borderId="1" xfId="205" applyNumberFormat="1" applyFont="1" applyFill="1" applyBorder="1" applyAlignment="1">
      <alignment horizontal="left" vertical="center"/>
    </xf>
    <xf numFmtId="57" fontId="5" fillId="2" borderId="2" xfId="205" applyNumberFormat="1" applyFont="1" applyFill="1" applyBorder="1" applyAlignment="1">
      <alignment horizontal="left" vertical="center"/>
    </xf>
    <xf numFmtId="57" fontId="5" fillId="2" borderId="3" xfId="205" applyNumberFormat="1" applyFont="1" applyFill="1" applyBorder="1" applyAlignment="1">
      <alignment horizontal="left" vertical="center"/>
    </xf>
    <xf numFmtId="0" fontId="6" fillId="2" borderId="1" xfId="199" applyFont="1" applyFill="1" applyBorder="1" applyAlignment="1">
      <alignment horizontal="left" vertical="center" wrapText="1"/>
    </xf>
    <xf numFmtId="0" fontId="6" fillId="2" borderId="2" xfId="199" applyFont="1" applyFill="1" applyBorder="1" applyAlignment="1">
      <alignment horizontal="left" vertical="center" wrapText="1"/>
    </xf>
    <xf numFmtId="0" fontId="6" fillId="2" borderId="3" xfId="199" applyFont="1" applyFill="1" applyBorder="1" applyAlignment="1">
      <alignment horizontal="left" vertical="center" wrapText="1"/>
    </xf>
    <xf numFmtId="0" fontId="5" fillId="2" borderId="1" xfId="205" applyFont="1" applyFill="1" applyBorder="1" applyAlignment="1">
      <alignment horizontal="left" vertical="center"/>
    </xf>
    <xf numFmtId="0" fontId="5" fillId="2" borderId="2" xfId="205" applyFont="1" applyFill="1" applyBorder="1" applyAlignment="1">
      <alignment horizontal="left" vertical="center"/>
    </xf>
    <xf numFmtId="0" fontId="5" fillId="2" borderId="3" xfId="205" applyFont="1" applyFill="1" applyBorder="1" applyAlignment="1">
      <alignment horizontal="left" vertical="center"/>
    </xf>
    <xf numFmtId="0" fontId="4" fillId="3" borderId="5" xfId="199" applyFont="1" applyFill="1" applyBorder="1" applyAlignment="1">
      <alignment horizontal="center" vertical="center" wrapText="1"/>
    </xf>
    <xf numFmtId="0" fontId="4" fillId="3" borderId="6" xfId="199" applyFont="1" applyFill="1" applyBorder="1" applyAlignment="1">
      <alignment horizontal="center" vertical="center" wrapText="1"/>
    </xf>
    <xf numFmtId="0" fontId="4" fillId="3" borderId="7" xfId="199" applyFont="1" applyFill="1" applyBorder="1" applyAlignment="1">
      <alignment horizontal="center" vertical="center" wrapText="1"/>
    </xf>
    <xf numFmtId="0" fontId="7" fillId="4" borderId="4" xfId="199" applyFont="1" applyFill="1" applyBorder="1" applyAlignment="1">
      <alignment horizontal="center" vertical="center" wrapText="1"/>
    </xf>
    <xf numFmtId="0" fontId="7" fillId="0" borderId="4" xfId="199" applyFont="1" applyBorder="1" applyAlignment="1">
      <alignment horizontal="center" vertical="center" wrapText="1"/>
    </xf>
    <xf numFmtId="0" fontId="5" fillId="2" borderId="1" xfId="199" applyFont="1" applyFill="1" applyBorder="1" applyAlignment="1">
      <alignment horizontal="center" vertical="center" wrapText="1"/>
    </xf>
    <xf numFmtId="0" fontId="5" fillId="2" borderId="3" xfId="199" applyFont="1" applyFill="1" applyBorder="1" applyAlignment="1">
      <alignment horizontal="center" vertical="center" wrapText="1"/>
    </xf>
    <xf numFmtId="0" fontId="5" fillId="0" borderId="1" xfId="199" applyFont="1" applyBorder="1" applyAlignment="1">
      <alignment horizontal="center" vertical="center" wrapText="1"/>
    </xf>
    <xf numFmtId="0" fontId="5" fillId="0" borderId="3" xfId="199" applyFont="1" applyBorder="1" applyAlignment="1">
      <alignment horizontal="center" vertical="center" wrapText="1"/>
    </xf>
    <xf numFmtId="0" fontId="7" fillId="0" borderId="10" xfId="199" applyFont="1" applyBorder="1" applyAlignment="1">
      <alignment horizontal="center" vertical="center" wrapText="1"/>
    </xf>
    <xf numFmtId="0" fontId="7" fillId="2" borderId="8" xfId="199" applyFont="1" applyFill="1" applyBorder="1" applyAlignment="1">
      <alignment horizontal="center" vertical="center" wrapText="1"/>
    </xf>
    <xf numFmtId="0" fontId="7" fillId="2" borderId="4" xfId="199" applyFont="1" applyFill="1" applyBorder="1" applyAlignment="1">
      <alignment horizontal="center" vertical="center" wrapText="1"/>
    </xf>
    <xf numFmtId="0" fontId="7" fillId="0" borderId="1" xfId="199" applyFont="1" applyBorder="1" applyAlignment="1">
      <alignment horizontal="center" vertical="center"/>
    </xf>
    <xf numFmtId="0" fontId="7" fillId="0" borderId="3" xfId="199" applyFont="1" applyBorder="1" applyAlignment="1">
      <alignment horizontal="center" vertical="center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"/>
  <sheetViews>
    <sheetView tabSelected="1" zoomScale="110" zoomScaleNormal="110" workbookViewId="0">
      <selection activeCell="I20" sqref="I20"/>
    </sheetView>
  </sheetViews>
  <sheetFormatPr defaultColWidth="47" defaultRowHeight="15"/>
  <cols>
    <col min="1" max="1" width="15" style="1" customWidth="1"/>
    <col min="2" max="2" width="14.46484375" style="1" customWidth="1"/>
    <col min="3" max="3" width="14.3984375" style="1" customWidth="1"/>
    <col min="4" max="4" width="71.59765625" style="1" customWidth="1"/>
    <col min="5" max="6" width="5.59765625" style="2" customWidth="1"/>
    <col min="7" max="7" width="7.06640625" style="3" customWidth="1"/>
    <col min="8" max="8" width="9.53125" style="3" customWidth="1"/>
    <col min="9" max="16384" width="47" style="1"/>
  </cols>
  <sheetData>
    <row r="1" spans="1:8" ht="16.899999999999999">
      <c r="A1" s="30" t="s">
        <v>0</v>
      </c>
      <c r="B1" s="31"/>
      <c r="C1" s="31"/>
      <c r="D1" s="31"/>
      <c r="E1" s="31"/>
      <c r="F1" s="31"/>
      <c r="G1" s="32"/>
      <c r="H1" s="33"/>
    </row>
    <row r="2" spans="1:8">
      <c r="A2" s="4" t="s">
        <v>1</v>
      </c>
      <c r="B2" s="34">
        <v>45394</v>
      </c>
      <c r="C2" s="35"/>
      <c r="D2" s="35"/>
      <c r="E2" s="35"/>
      <c r="F2" s="35"/>
      <c r="G2" s="35"/>
      <c r="H2" s="36"/>
    </row>
    <row r="3" spans="1:8">
      <c r="A3" s="4" t="s">
        <v>2</v>
      </c>
      <c r="B3" s="37" t="s">
        <v>3</v>
      </c>
      <c r="C3" s="38"/>
      <c r="D3" s="38"/>
      <c r="E3" s="38"/>
      <c r="F3" s="38"/>
      <c r="G3" s="38"/>
      <c r="H3" s="39"/>
    </row>
    <row r="4" spans="1:8">
      <c r="A4" s="4" t="s">
        <v>4</v>
      </c>
      <c r="B4" s="40">
        <v>400</v>
      </c>
      <c r="C4" s="41"/>
      <c r="D4" s="41"/>
      <c r="E4" s="41"/>
      <c r="F4" s="41"/>
      <c r="G4" s="41"/>
      <c r="H4" s="42"/>
    </row>
    <row r="5" spans="1:8">
      <c r="A5" s="43" t="s">
        <v>5</v>
      </c>
      <c r="B5" s="44"/>
      <c r="C5" s="45"/>
      <c r="D5" s="5" t="s">
        <v>6</v>
      </c>
      <c r="E5" s="6" t="s">
        <v>7</v>
      </c>
      <c r="F5" s="6" t="s">
        <v>8</v>
      </c>
      <c r="G5" s="5" t="s">
        <v>9</v>
      </c>
      <c r="H5" s="5" t="s">
        <v>10</v>
      </c>
    </row>
    <row r="6" spans="1:8">
      <c r="A6" s="23" t="s">
        <v>11</v>
      </c>
      <c r="B6" s="26" t="s">
        <v>12</v>
      </c>
      <c r="C6" s="27"/>
      <c r="D6" s="19" t="s">
        <v>56</v>
      </c>
      <c r="E6" s="9">
        <v>1</v>
      </c>
      <c r="F6" s="9">
        <v>1</v>
      </c>
      <c r="G6" s="10">
        <v>45000</v>
      </c>
      <c r="H6" s="10">
        <f>E6*F6*G6</f>
        <v>45000</v>
      </c>
    </row>
    <row r="7" spans="1:8">
      <c r="A7" s="24"/>
      <c r="B7" s="26" t="s">
        <v>13</v>
      </c>
      <c r="C7" s="27"/>
      <c r="D7" s="8" t="s">
        <v>14</v>
      </c>
      <c r="E7" s="9">
        <v>1</v>
      </c>
      <c r="F7" s="9">
        <v>1</v>
      </c>
      <c r="G7" s="10"/>
      <c r="H7" s="10">
        <f t="shared" ref="H7:H19" si="0">E7*F7*G7</f>
        <v>0</v>
      </c>
    </row>
    <row r="8" spans="1:8">
      <c r="A8" s="24"/>
      <c r="B8" s="26" t="s">
        <v>15</v>
      </c>
      <c r="C8" s="27"/>
      <c r="D8" s="8" t="s">
        <v>16</v>
      </c>
      <c r="E8" s="9">
        <v>1</v>
      </c>
      <c r="F8" s="9">
        <v>1</v>
      </c>
      <c r="G8" s="10">
        <v>3500</v>
      </c>
      <c r="H8" s="10">
        <f t="shared" si="0"/>
        <v>3500</v>
      </c>
    </row>
    <row r="9" spans="1:8">
      <c r="A9" s="24"/>
      <c r="B9" s="26" t="s">
        <v>17</v>
      </c>
      <c r="C9" s="27"/>
      <c r="D9" s="19" t="s">
        <v>57</v>
      </c>
      <c r="E9" s="9">
        <v>1</v>
      </c>
      <c r="F9" s="9">
        <v>1</v>
      </c>
      <c r="G9" s="10">
        <v>20000</v>
      </c>
      <c r="H9" s="10">
        <f t="shared" si="0"/>
        <v>20000</v>
      </c>
    </row>
    <row r="10" spans="1:8">
      <c r="A10" s="24"/>
      <c r="B10" s="28" t="s">
        <v>18</v>
      </c>
      <c r="C10" s="29"/>
      <c r="D10" s="8" t="s">
        <v>19</v>
      </c>
      <c r="E10" s="9">
        <v>1</v>
      </c>
      <c r="F10" s="9">
        <v>1</v>
      </c>
      <c r="G10" s="10"/>
      <c r="H10" s="10">
        <f t="shared" si="0"/>
        <v>0</v>
      </c>
    </row>
    <row r="11" spans="1:8">
      <c r="A11" s="24"/>
      <c r="B11" s="23" t="s">
        <v>20</v>
      </c>
      <c r="C11" s="7" t="s">
        <v>21</v>
      </c>
      <c r="D11" s="8" t="s">
        <v>22</v>
      </c>
      <c r="E11" s="9">
        <v>1</v>
      </c>
      <c r="F11" s="9">
        <v>1</v>
      </c>
      <c r="G11" s="10"/>
      <c r="H11" s="10">
        <f t="shared" si="0"/>
        <v>0</v>
      </c>
    </row>
    <row r="12" spans="1:8">
      <c r="A12" s="24"/>
      <c r="B12" s="53"/>
      <c r="C12" s="7" t="s">
        <v>23</v>
      </c>
      <c r="D12" s="8" t="s">
        <v>24</v>
      </c>
      <c r="E12" s="9">
        <v>1</v>
      </c>
      <c r="F12" s="9">
        <v>1</v>
      </c>
      <c r="G12" s="10">
        <v>1500</v>
      </c>
      <c r="H12" s="10">
        <f t="shared" si="0"/>
        <v>1500</v>
      </c>
    </row>
    <row r="13" spans="1:8">
      <c r="A13" s="24"/>
      <c r="B13" s="28" t="s">
        <v>25</v>
      </c>
      <c r="C13" s="29"/>
      <c r="D13" s="8" t="s">
        <v>26</v>
      </c>
      <c r="E13" s="9">
        <v>1</v>
      </c>
      <c r="F13" s="9">
        <v>8</v>
      </c>
      <c r="G13" s="10">
        <v>200</v>
      </c>
      <c r="H13" s="10">
        <f t="shared" si="0"/>
        <v>1600</v>
      </c>
    </row>
    <row r="14" spans="1:8">
      <c r="A14" s="24"/>
      <c r="B14" s="28" t="s">
        <v>27</v>
      </c>
      <c r="C14" s="29"/>
      <c r="D14" s="8" t="s">
        <v>28</v>
      </c>
      <c r="E14" s="9">
        <v>1</v>
      </c>
      <c r="F14" s="11">
        <v>800</v>
      </c>
      <c r="G14" s="10"/>
      <c r="H14" s="10">
        <f t="shared" si="0"/>
        <v>0</v>
      </c>
    </row>
    <row r="15" spans="1:8">
      <c r="A15" s="24"/>
      <c r="B15" s="28" t="s">
        <v>29</v>
      </c>
      <c r="C15" s="29"/>
      <c r="D15" s="8" t="s">
        <v>30</v>
      </c>
      <c r="E15" s="9">
        <v>1</v>
      </c>
      <c r="F15" s="9">
        <v>1</v>
      </c>
      <c r="G15" s="10">
        <v>800</v>
      </c>
      <c r="H15" s="10">
        <f t="shared" si="0"/>
        <v>800</v>
      </c>
    </row>
    <row r="16" spans="1:8">
      <c r="A16" s="24"/>
      <c r="B16" s="28" t="s">
        <v>31</v>
      </c>
      <c r="C16" s="29"/>
      <c r="D16" s="8" t="s">
        <v>32</v>
      </c>
      <c r="E16" s="9">
        <v>1</v>
      </c>
      <c r="F16" s="9">
        <v>1</v>
      </c>
      <c r="G16" s="10"/>
      <c r="H16" s="10">
        <f t="shared" si="0"/>
        <v>0</v>
      </c>
    </row>
    <row r="17" spans="1:8">
      <c r="A17" s="24"/>
      <c r="B17" s="28" t="s">
        <v>33</v>
      </c>
      <c r="C17" s="29"/>
      <c r="D17" s="8" t="s">
        <v>33</v>
      </c>
      <c r="E17" s="9">
        <v>1</v>
      </c>
      <c r="F17" s="9">
        <v>2</v>
      </c>
      <c r="G17" s="10">
        <v>2000</v>
      </c>
      <c r="H17" s="10">
        <f t="shared" si="0"/>
        <v>4000</v>
      </c>
    </row>
    <row r="18" spans="1:8">
      <c r="A18" s="24"/>
      <c r="B18" s="21" t="s">
        <v>59</v>
      </c>
      <c r="C18" s="22"/>
      <c r="D18" s="8"/>
      <c r="E18" s="9">
        <v>1</v>
      </c>
      <c r="F18" s="9">
        <v>1</v>
      </c>
      <c r="G18" s="10">
        <v>8800</v>
      </c>
      <c r="H18" s="20">
        <f t="shared" si="0"/>
        <v>8800</v>
      </c>
    </row>
    <row r="19" spans="1:8">
      <c r="A19" s="25"/>
      <c r="B19" s="21" t="s">
        <v>55</v>
      </c>
      <c r="C19" s="22"/>
      <c r="D19" s="8"/>
      <c r="E19" s="9">
        <v>1</v>
      </c>
      <c r="F19" s="9">
        <v>1</v>
      </c>
      <c r="G19" s="10">
        <v>40000</v>
      </c>
      <c r="H19" s="20">
        <f t="shared" si="0"/>
        <v>40000</v>
      </c>
    </row>
    <row r="20" spans="1:8">
      <c r="A20" s="46"/>
      <c r="B20" s="46"/>
      <c r="C20" s="46"/>
      <c r="D20" s="46"/>
      <c r="E20" s="46"/>
      <c r="F20" s="46"/>
      <c r="G20" s="13" t="s">
        <v>10</v>
      </c>
      <c r="H20" s="12">
        <f>SUM(H6:H19)</f>
        <v>125200</v>
      </c>
    </row>
    <row r="21" spans="1:8">
      <c r="A21" s="52" t="s">
        <v>34</v>
      </c>
      <c r="B21" s="55" t="s">
        <v>35</v>
      </c>
      <c r="C21" s="56"/>
      <c r="D21" s="14" t="s">
        <v>36</v>
      </c>
      <c r="E21" s="15">
        <v>1</v>
      </c>
      <c r="F21" s="15">
        <v>40</v>
      </c>
      <c r="G21" s="10">
        <v>2600</v>
      </c>
      <c r="H21" s="10">
        <f>F21*G21*E21</f>
        <v>104000</v>
      </c>
    </row>
    <row r="22" spans="1:8">
      <c r="A22" s="24"/>
      <c r="B22" s="21" t="s">
        <v>58</v>
      </c>
      <c r="C22" s="29"/>
      <c r="D22" s="8"/>
      <c r="E22" s="9">
        <v>1</v>
      </c>
      <c r="F22" s="9">
        <v>1</v>
      </c>
      <c r="G22" s="10">
        <v>10000</v>
      </c>
      <c r="H22" s="20">
        <f>F22*G22*E22</f>
        <v>10000</v>
      </c>
    </row>
    <row r="23" spans="1:8">
      <c r="A23" s="53"/>
      <c r="B23" s="28" t="s">
        <v>37</v>
      </c>
      <c r="C23" s="29"/>
      <c r="D23" s="8" t="s">
        <v>38</v>
      </c>
      <c r="E23" s="9">
        <v>1</v>
      </c>
      <c r="F23" s="9">
        <v>1</v>
      </c>
      <c r="G23" s="10">
        <v>2000</v>
      </c>
      <c r="H23" s="10">
        <f>F23*G23*E23</f>
        <v>2000</v>
      </c>
    </row>
    <row r="24" spans="1:8">
      <c r="A24" s="46"/>
      <c r="B24" s="46"/>
      <c r="C24" s="46"/>
      <c r="D24" s="46"/>
      <c r="E24" s="46"/>
      <c r="F24" s="46"/>
      <c r="G24" s="13" t="s">
        <v>10</v>
      </c>
      <c r="H24" s="12">
        <f>SUM(H21:H23)</f>
        <v>116000</v>
      </c>
    </row>
    <row r="25" spans="1:8">
      <c r="A25" s="54" t="s">
        <v>39</v>
      </c>
      <c r="B25" s="48" t="s">
        <v>40</v>
      </c>
      <c r="C25" s="49"/>
      <c r="D25" s="16" t="s">
        <v>41</v>
      </c>
      <c r="E25" s="9">
        <v>3</v>
      </c>
      <c r="F25" s="9">
        <v>2</v>
      </c>
      <c r="G25" s="10">
        <v>600</v>
      </c>
      <c r="H25" s="10">
        <f t="shared" ref="H25:H30" si="1">E25*G25*F25</f>
        <v>3600</v>
      </c>
    </row>
    <row r="26" spans="1:8">
      <c r="A26" s="54"/>
      <c r="B26" s="48" t="s">
        <v>42</v>
      </c>
      <c r="C26" s="49"/>
      <c r="D26" s="16" t="s">
        <v>43</v>
      </c>
      <c r="E26" s="9">
        <v>2</v>
      </c>
      <c r="F26" s="9">
        <v>1</v>
      </c>
      <c r="G26" s="10">
        <v>450</v>
      </c>
      <c r="H26" s="10">
        <f t="shared" si="1"/>
        <v>900</v>
      </c>
    </row>
    <row r="27" spans="1:8">
      <c r="A27" s="54"/>
      <c r="B27" s="48" t="s">
        <v>44</v>
      </c>
      <c r="C27" s="49"/>
      <c r="D27" s="16" t="s">
        <v>45</v>
      </c>
      <c r="E27" s="9">
        <v>2</v>
      </c>
      <c r="F27" s="9">
        <v>2</v>
      </c>
      <c r="G27" s="10">
        <v>500</v>
      </c>
      <c r="H27" s="10">
        <f t="shared" si="1"/>
        <v>2000</v>
      </c>
    </row>
    <row r="28" spans="1:8">
      <c r="A28" s="54"/>
      <c r="B28" s="50" t="s">
        <v>46</v>
      </c>
      <c r="C28" s="51"/>
      <c r="D28" s="16" t="s">
        <v>47</v>
      </c>
      <c r="E28" s="9">
        <v>2</v>
      </c>
      <c r="F28" s="9">
        <v>2</v>
      </c>
      <c r="G28" s="10">
        <v>2000</v>
      </c>
      <c r="H28" s="10">
        <f t="shared" si="1"/>
        <v>8000</v>
      </c>
    </row>
    <row r="29" spans="1:8">
      <c r="A29" s="54"/>
      <c r="B29" s="28" t="s">
        <v>48</v>
      </c>
      <c r="C29" s="29"/>
      <c r="D29" s="8" t="s">
        <v>49</v>
      </c>
      <c r="E29" s="9">
        <v>1</v>
      </c>
      <c r="F29" s="9">
        <v>1</v>
      </c>
      <c r="G29" s="10">
        <v>3500</v>
      </c>
      <c r="H29" s="10">
        <f t="shared" si="1"/>
        <v>3500</v>
      </c>
    </row>
    <row r="30" spans="1:8">
      <c r="A30" s="54"/>
      <c r="B30" s="48" t="s">
        <v>50</v>
      </c>
      <c r="C30" s="49"/>
      <c r="D30" s="8" t="s">
        <v>51</v>
      </c>
      <c r="E30" s="9">
        <v>1</v>
      </c>
      <c r="F30" s="9">
        <v>2</v>
      </c>
      <c r="G30" s="10">
        <v>800</v>
      </c>
      <c r="H30" s="10">
        <f t="shared" si="1"/>
        <v>1600</v>
      </c>
    </row>
    <row r="31" spans="1:8">
      <c r="A31" s="46"/>
      <c r="B31" s="46"/>
      <c r="C31" s="46"/>
      <c r="D31" s="46"/>
      <c r="E31" s="46"/>
      <c r="F31" s="46"/>
      <c r="G31" s="13" t="s">
        <v>10</v>
      </c>
      <c r="H31" s="12">
        <f>SUM(H25:H30)</f>
        <v>19600</v>
      </c>
    </row>
    <row r="32" spans="1:8">
      <c r="A32" s="47" t="s">
        <v>52</v>
      </c>
      <c r="B32" s="47"/>
      <c r="C32" s="47"/>
      <c r="D32" s="47"/>
      <c r="E32" s="47"/>
      <c r="F32" s="47"/>
      <c r="G32" s="17"/>
      <c r="H32" s="10">
        <f>H20+H24+H31</f>
        <v>260800</v>
      </c>
    </row>
    <row r="33" spans="1:8">
      <c r="A33" s="47" t="s">
        <v>53</v>
      </c>
      <c r="B33" s="47"/>
      <c r="C33" s="47"/>
      <c r="D33" s="47"/>
      <c r="E33" s="47"/>
      <c r="F33" s="47"/>
      <c r="G33" s="18">
        <v>0.1</v>
      </c>
      <c r="H33" s="10">
        <f>H32*G33</f>
        <v>26080</v>
      </c>
    </row>
    <row r="34" spans="1:8">
      <c r="A34" s="47" t="s">
        <v>54</v>
      </c>
      <c r="B34" s="47"/>
      <c r="C34" s="47"/>
      <c r="D34" s="47"/>
      <c r="E34" s="47"/>
      <c r="F34" s="47"/>
      <c r="G34" s="10"/>
      <c r="H34" s="10">
        <f>SUM(H32:H33)</f>
        <v>286880</v>
      </c>
    </row>
  </sheetData>
  <mergeCells count="36">
    <mergeCell ref="A21:A23"/>
    <mergeCell ref="A25:A30"/>
    <mergeCell ref="B11:B12"/>
    <mergeCell ref="B30:C30"/>
    <mergeCell ref="A20:F20"/>
    <mergeCell ref="B21:C21"/>
    <mergeCell ref="B22:C22"/>
    <mergeCell ref="B23:C23"/>
    <mergeCell ref="A24:F24"/>
    <mergeCell ref="B13:C13"/>
    <mergeCell ref="B14:C14"/>
    <mergeCell ref="B15:C15"/>
    <mergeCell ref="B16:C16"/>
    <mergeCell ref="B17:C17"/>
    <mergeCell ref="A31:F31"/>
    <mergeCell ref="A32:F32"/>
    <mergeCell ref="A33:F33"/>
    <mergeCell ref="A34:F34"/>
    <mergeCell ref="B25:C25"/>
    <mergeCell ref="B26:C26"/>
    <mergeCell ref="B27:C27"/>
    <mergeCell ref="B28:C28"/>
    <mergeCell ref="B29:C29"/>
    <mergeCell ref="A1:H1"/>
    <mergeCell ref="B2:H2"/>
    <mergeCell ref="B3:H3"/>
    <mergeCell ref="B4:H4"/>
    <mergeCell ref="A5:C5"/>
    <mergeCell ref="B19:C19"/>
    <mergeCell ref="A6:A19"/>
    <mergeCell ref="B18:C18"/>
    <mergeCell ref="B7:C7"/>
    <mergeCell ref="B8:C8"/>
    <mergeCell ref="B9:C9"/>
    <mergeCell ref="B10:C10"/>
    <mergeCell ref="B6:C6"/>
  </mergeCells>
  <phoneticPr fontId="29" type="noConversion"/>
  <printOptions horizontalCentered="1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2023-07-04T07:58:00Z</cp:lastPrinted>
  <dcterms:created xsi:type="dcterms:W3CDTF">2014-11-26T07:00:00Z</dcterms:created>
  <dcterms:modified xsi:type="dcterms:W3CDTF">2024-11-08T01:04:26Z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0A90D4B3FF5A42D2BA9E5415AB4D8E24_13</vt:lpwstr>
  </property>
  <property fmtid="{D5CDD505-2E9C-101B-9397-08002B2CF9AE}" pid="5" name="KSOProductBuildVer">
    <vt:lpwstr>2052-12.1.0.16388</vt:lpwstr>
  </property>
</Properties>
</file>